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МОИ ДОКУМЕНТЫ\КОНТИНГЕНТ\Численность по укр\"/>
    </mc:Choice>
  </mc:AlternateContent>
  <bookViews>
    <workbookView xWindow="0" yWindow="0" windowWidth="25200" windowHeight="11865" activeTab="6"/>
  </bookViews>
  <sheets>
    <sheet name="01.03" sheetId="12" r:id="rId1"/>
    <sheet name="01.05" sheetId="13" r:id="rId2"/>
    <sheet name="01.07" sheetId="14" r:id="rId3"/>
    <sheet name="07.09" sheetId="15" r:id="rId4"/>
    <sheet name="20.03" sheetId="16" r:id="rId5"/>
    <sheet name="01.11" sheetId="17" r:id="rId6"/>
    <sheet name="01.04" sheetId="18" r:id="rId7"/>
  </sheets>
  <definedNames>
    <definedName name="_xlnm.Print_Area" localSheetId="0">'01.03'!$A$1:$G$52</definedName>
    <definedName name="_xlnm.Print_Area" localSheetId="6">'01.04'!$A$1:$K$51</definedName>
    <definedName name="_xlnm.Print_Area" localSheetId="1">'01.05'!$A$1:$K$52</definedName>
    <definedName name="_xlnm.Print_Area" localSheetId="2">'01.07'!$A$1:$K$48</definedName>
    <definedName name="_xlnm.Print_Area" localSheetId="5">'01.11'!$A$1:$K$48</definedName>
    <definedName name="_xlnm.Print_Area" localSheetId="3">'07.09'!$A$1:$K$51</definedName>
    <definedName name="_xlnm.Print_Area" localSheetId="4">'20.03'!$A$1:$K$51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8" l="1"/>
  <c r="D27" i="18"/>
  <c r="D25" i="18"/>
  <c r="K21" i="18"/>
  <c r="K18" i="18"/>
  <c r="K17" i="18" s="1"/>
  <c r="F17" i="18"/>
  <c r="D17" i="18"/>
  <c r="K15" i="18"/>
  <c r="K14" i="18"/>
  <c r="K35" i="18" l="1"/>
  <c r="K39" i="18"/>
  <c r="F29" i="18"/>
  <c r="D34" i="18"/>
  <c r="K42" i="18"/>
  <c r="K41" i="18" s="1"/>
  <c r="D41" i="18"/>
  <c r="K40" i="18"/>
  <c r="K38" i="18"/>
  <c r="K37" i="18"/>
  <c r="K36" i="18"/>
  <c r="K33" i="18"/>
  <c r="K32" i="18"/>
  <c r="K31" i="18"/>
  <c r="K30" i="18"/>
  <c r="J29" i="18"/>
  <c r="J43" i="18" s="1"/>
  <c r="I29" i="18"/>
  <c r="I43" i="18" s="1"/>
  <c r="H29" i="18"/>
  <c r="G29" i="18"/>
  <c r="E29" i="18"/>
  <c r="D29" i="18"/>
  <c r="C29" i="18"/>
  <c r="K28" i="18"/>
  <c r="K27" i="18" s="1"/>
  <c r="F27" i="18"/>
  <c r="K26" i="18"/>
  <c r="K25" i="18" s="1"/>
  <c r="K24" i="18"/>
  <c r="K23" i="18"/>
  <c r="K22" i="18"/>
  <c r="K20" i="18"/>
  <c r="H19" i="18"/>
  <c r="G19" i="18"/>
  <c r="F19" i="18"/>
  <c r="E19" i="18"/>
  <c r="D19" i="18"/>
  <c r="C19" i="18"/>
  <c r="K16" i="18"/>
  <c r="K13" i="18"/>
  <c r="D12" i="18"/>
  <c r="C12" i="18"/>
  <c r="K11" i="18"/>
  <c r="K10" i="18" s="1"/>
  <c r="F10" i="18"/>
  <c r="F43" i="18" s="1"/>
  <c r="D10" i="18"/>
  <c r="K9" i="18"/>
  <c r="K8" i="18" s="1"/>
  <c r="F8" i="18"/>
  <c r="E8" i="18"/>
  <c r="D8" i="18"/>
  <c r="K7" i="18"/>
  <c r="K6" i="18"/>
  <c r="N5" i="18"/>
  <c r="M5" i="18"/>
  <c r="D5" i="18"/>
  <c r="D43" i="18" l="1"/>
  <c r="K29" i="18"/>
  <c r="K19" i="18"/>
  <c r="G43" i="18"/>
  <c r="E43" i="18"/>
  <c r="K5" i="18"/>
  <c r="H43" i="18"/>
  <c r="K34" i="18"/>
  <c r="K12" i="18"/>
  <c r="C43" i="18"/>
  <c r="C40" i="17"/>
  <c r="E40" i="17"/>
  <c r="G40" i="17"/>
  <c r="I40" i="17"/>
  <c r="J40" i="17"/>
  <c r="E26" i="17"/>
  <c r="F26" i="17"/>
  <c r="G26" i="17"/>
  <c r="H26" i="17"/>
  <c r="I26" i="17"/>
  <c r="J26" i="17"/>
  <c r="C26" i="17"/>
  <c r="D26" i="17"/>
  <c r="K43" i="18" l="1"/>
  <c r="K30" i="17"/>
  <c r="K39" i="17"/>
  <c r="K38" i="17" s="1"/>
  <c r="D38" i="17"/>
  <c r="K37" i="17"/>
  <c r="K36" i="17"/>
  <c r="K35" i="17"/>
  <c r="K34" i="17"/>
  <c r="K33" i="17"/>
  <c r="K32" i="17"/>
  <c r="D31" i="17"/>
  <c r="K29" i="17"/>
  <c r="K28" i="17"/>
  <c r="K27" i="17"/>
  <c r="K25" i="17"/>
  <c r="K24" i="17"/>
  <c r="F23" i="17"/>
  <c r="D23" i="17"/>
  <c r="K22" i="17"/>
  <c r="K21" i="17" s="1"/>
  <c r="D21" i="17"/>
  <c r="K20" i="17"/>
  <c r="K19" i="17"/>
  <c r="K18" i="17"/>
  <c r="K17" i="17"/>
  <c r="K16" i="17"/>
  <c r="H15" i="17"/>
  <c r="H40" i="17" s="1"/>
  <c r="G15" i="17"/>
  <c r="F15" i="17"/>
  <c r="E15" i="17"/>
  <c r="D15" i="17"/>
  <c r="C15" i="17"/>
  <c r="K14" i="17"/>
  <c r="K13" i="17"/>
  <c r="D12" i="17"/>
  <c r="C12" i="17"/>
  <c r="K11" i="17"/>
  <c r="K10" i="17" s="1"/>
  <c r="F10" i="17"/>
  <c r="D10" i="17"/>
  <c r="K9" i="17"/>
  <c r="K8" i="17" s="1"/>
  <c r="F8" i="17"/>
  <c r="E8" i="17"/>
  <c r="D8" i="17"/>
  <c r="K7" i="17"/>
  <c r="K6" i="17"/>
  <c r="N5" i="17"/>
  <c r="M5" i="17"/>
  <c r="D5" i="17"/>
  <c r="K26" i="17" l="1"/>
  <c r="K23" i="17"/>
  <c r="D40" i="17"/>
  <c r="F40" i="17"/>
  <c r="K5" i="17"/>
  <c r="K12" i="17"/>
  <c r="K31" i="17"/>
  <c r="K15" i="17"/>
  <c r="J43" i="16"/>
  <c r="I43" i="16"/>
  <c r="K42" i="16"/>
  <c r="K41" i="16" s="1"/>
  <c r="D41" i="16"/>
  <c r="K40" i="16"/>
  <c r="K39" i="16"/>
  <c r="K38" i="16"/>
  <c r="K37" i="16"/>
  <c r="K36" i="16"/>
  <c r="K35" i="16"/>
  <c r="K34" i="16"/>
  <c r="D33" i="16"/>
  <c r="K32" i="16"/>
  <c r="K31" i="16"/>
  <c r="K30" i="16"/>
  <c r="F29" i="16"/>
  <c r="E29" i="16"/>
  <c r="E43" i="16" s="1"/>
  <c r="D29" i="16"/>
  <c r="K28" i="16"/>
  <c r="K27" i="16"/>
  <c r="K26" i="16"/>
  <c r="F26" i="16"/>
  <c r="D26" i="16"/>
  <c r="K25" i="16"/>
  <c r="K24" i="16" s="1"/>
  <c r="D24" i="16"/>
  <c r="K23" i="16"/>
  <c r="K22" i="16"/>
  <c r="K21" i="16"/>
  <c r="K20" i="16"/>
  <c r="K19" i="16"/>
  <c r="K18" i="16"/>
  <c r="H17" i="16"/>
  <c r="H43" i="16" s="1"/>
  <c r="G17" i="16"/>
  <c r="G43" i="16" s="1"/>
  <c r="F17" i="16"/>
  <c r="E17" i="16"/>
  <c r="D17" i="16"/>
  <c r="C17" i="16"/>
  <c r="K16" i="16"/>
  <c r="K15" i="16"/>
  <c r="K14" i="16" s="1"/>
  <c r="D14" i="16"/>
  <c r="C14" i="16"/>
  <c r="K13" i="16"/>
  <c r="K12" i="16" s="1"/>
  <c r="F12" i="16"/>
  <c r="D12" i="16"/>
  <c r="K11" i="16"/>
  <c r="K10" i="16"/>
  <c r="D10" i="16"/>
  <c r="K9" i="16"/>
  <c r="K8" i="16" s="1"/>
  <c r="F8" i="16"/>
  <c r="E8" i="16"/>
  <c r="D8" i="16"/>
  <c r="K7" i="16"/>
  <c r="K6" i="16"/>
  <c r="K5" i="16" s="1"/>
  <c r="N5" i="16"/>
  <c r="M5" i="16"/>
  <c r="D5" i="16"/>
  <c r="K40" i="17" l="1"/>
  <c r="K33" i="16"/>
  <c r="K29" i="16"/>
  <c r="K17" i="16"/>
  <c r="C43" i="16"/>
  <c r="F43" i="16"/>
  <c r="D43" i="16"/>
  <c r="K39" i="15"/>
  <c r="D33" i="15"/>
  <c r="C17" i="15"/>
  <c r="K31" i="15"/>
  <c r="K32" i="15"/>
  <c r="K30" i="15"/>
  <c r="E29" i="15"/>
  <c r="F29" i="15"/>
  <c r="D29" i="15"/>
  <c r="K20" i="15"/>
  <c r="K21" i="15"/>
  <c r="K19" i="15"/>
  <c r="K22" i="15"/>
  <c r="C14" i="15"/>
  <c r="E8" i="15"/>
  <c r="F8" i="15"/>
  <c r="D8" i="15"/>
  <c r="J43" i="15"/>
  <c r="I43" i="15"/>
  <c r="K42" i="15"/>
  <c r="K41" i="15"/>
  <c r="D41" i="15"/>
  <c r="K40" i="15"/>
  <c r="K38" i="15"/>
  <c r="K37" i="15"/>
  <c r="K36" i="15"/>
  <c r="K35" i="15"/>
  <c r="K34" i="15"/>
  <c r="K28" i="15"/>
  <c r="K27" i="15"/>
  <c r="K26" i="15" s="1"/>
  <c r="F26" i="15"/>
  <c r="D26" i="15"/>
  <c r="K25" i="15"/>
  <c r="K24" i="15" s="1"/>
  <c r="D24" i="15"/>
  <c r="K23" i="15"/>
  <c r="K18" i="15"/>
  <c r="H17" i="15"/>
  <c r="H43" i="15" s="1"/>
  <c r="G17" i="15"/>
  <c r="G43" i="15" s="1"/>
  <c r="F17" i="15"/>
  <c r="E17" i="15"/>
  <c r="D17" i="15"/>
  <c r="K16" i="15"/>
  <c r="K15" i="15"/>
  <c r="K14" i="15" s="1"/>
  <c r="D14" i="15"/>
  <c r="K13" i="15"/>
  <c r="K12" i="15"/>
  <c r="F12" i="15"/>
  <c r="D12" i="15"/>
  <c r="K11" i="15"/>
  <c r="K10" i="15"/>
  <c r="D10" i="15"/>
  <c r="K9" i="15"/>
  <c r="K8" i="15" s="1"/>
  <c r="K7" i="15"/>
  <c r="K6" i="15"/>
  <c r="K5" i="15" s="1"/>
  <c r="N5" i="15"/>
  <c r="M5" i="15"/>
  <c r="D5" i="15"/>
  <c r="K43" i="16" l="1"/>
  <c r="K33" i="15"/>
  <c r="C43" i="15"/>
  <c r="K29" i="15"/>
  <c r="E43" i="15"/>
  <c r="K17" i="15"/>
  <c r="D43" i="15"/>
  <c r="F43" i="15"/>
  <c r="K26" i="14"/>
  <c r="F27" i="14"/>
  <c r="E17" i="14"/>
  <c r="F17" i="14"/>
  <c r="G17" i="14"/>
  <c r="G40" i="14" s="1"/>
  <c r="H17" i="14"/>
  <c r="H40" i="14" s="1"/>
  <c r="J40" i="14"/>
  <c r="I40" i="14"/>
  <c r="E40" i="14"/>
  <c r="C40" i="14"/>
  <c r="K39" i="14"/>
  <c r="K38" i="14"/>
  <c r="D38" i="14"/>
  <c r="K37" i="14"/>
  <c r="K36" i="14"/>
  <c r="K35" i="14"/>
  <c r="K34" i="14"/>
  <c r="K33" i="14"/>
  <c r="K32" i="14"/>
  <c r="D31" i="14"/>
  <c r="K30" i="14"/>
  <c r="K28" i="14"/>
  <c r="D27" i="14"/>
  <c r="K25" i="14"/>
  <c r="K24" i="14"/>
  <c r="F24" i="14"/>
  <c r="D24" i="14"/>
  <c r="K23" i="14"/>
  <c r="K22" i="14" s="1"/>
  <c r="D22" i="14"/>
  <c r="K21" i="14"/>
  <c r="K20" i="14"/>
  <c r="K19" i="14"/>
  <c r="K18" i="14"/>
  <c r="D17" i="14"/>
  <c r="K16" i="14"/>
  <c r="K15" i="14"/>
  <c r="D14" i="14"/>
  <c r="K13" i="14"/>
  <c r="K12" i="14" s="1"/>
  <c r="F12" i="14"/>
  <c r="D12" i="14"/>
  <c r="K11" i="14"/>
  <c r="K10" i="14" s="1"/>
  <c r="D10" i="14"/>
  <c r="K9" i="14"/>
  <c r="K8" i="14" s="1"/>
  <c r="D8" i="14"/>
  <c r="K7" i="14"/>
  <c r="K6" i="14"/>
  <c r="N5" i="14"/>
  <c r="M5" i="14"/>
  <c r="D5" i="14"/>
  <c r="K43" i="15" l="1"/>
  <c r="K31" i="14"/>
  <c r="K27" i="14"/>
  <c r="K17" i="14"/>
  <c r="K5" i="14"/>
  <c r="K14" i="14"/>
  <c r="F40" i="14"/>
  <c r="D40" i="14"/>
  <c r="E44" i="13"/>
  <c r="C44" i="13"/>
  <c r="I44" i="13"/>
  <c r="G44" i="13"/>
  <c r="F31" i="13"/>
  <c r="F28" i="13"/>
  <c r="F14" i="13"/>
  <c r="D42" i="13"/>
  <c r="D35" i="13"/>
  <c r="D31" i="13"/>
  <c r="D28" i="13"/>
  <c r="D26" i="13"/>
  <c r="D20" i="13"/>
  <c r="D16" i="13"/>
  <c r="D14" i="13"/>
  <c r="D12" i="13"/>
  <c r="D8" i="13"/>
  <c r="D5" i="13"/>
  <c r="K40" i="14" l="1"/>
  <c r="D44" i="13"/>
  <c r="J44" i="13"/>
  <c r="H44" i="13"/>
  <c r="F44" i="13"/>
  <c r="K43" i="13"/>
  <c r="K42" i="13" s="1"/>
  <c r="K41" i="13"/>
  <c r="K40" i="13"/>
  <c r="K39" i="13"/>
  <c r="K38" i="13"/>
  <c r="K37" i="13"/>
  <c r="K36" i="13"/>
  <c r="K34" i="13"/>
  <c r="K32" i="13"/>
  <c r="K29" i="13"/>
  <c r="K27" i="13"/>
  <c r="K26" i="13" s="1"/>
  <c r="K25" i="13"/>
  <c r="K24" i="13"/>
  <c r="K23" i="13"/>
  <c r="K22" i="13"/>
  <c r="K21" i="13"/>
  <c r="K19" i="13"/>
  <c r="K18" i="13"/>
  <c r="K17" i="13"/>
  <c r="K15" i="13"/>
  <c r="K14" i="13" s="1"/>
  <c r="K13" i="13"/>
  <c r="K12" i="13" s="1"/>
  <c r="K11" i="13"/>
  <c r="K10" i="13"/>
  <c r="K9" i="13"/>
  <c r="K7" i="13"/>
  <c r="K6" i="13"/>
  <c r="N5" i="13"/>
  <c r="M5" i="13"/>
  <c r="K16" i="13" l="1"/>
  <c r="K28" i="13"/>
  <c r="K20" i="13"/>
  <c r="K8" i="13"/>
  <c r="K35" i="13"/>
  <c r="K31" i="13"/>
  <c r="K5" i="13"/>
  <c r="J5" i="12"/>
  <c r="K44" i="13" l="1"/>
  <c r="I5" i="12"/>
  <c r="G43" i="12" l="1"/>
  <c r="G42" i="12" s="1"/>
  <c r="C42" i="12"/>
  <c r="G41" i="12"/>
  <c r="G40" i="12"/>
  <c r="G39" i="12"/>
  <c r="G38" i="12"/>
  <c r="G37" i="12"/>
  <c r="G36" i="12"/>
  <c r="G35" i="12" s="1"/>
  <c r="F35" i="12"/>
  <c r="E35" i="12"/>
  <c r="D35" i="12"/>
  <c r="C35" i="12"/>
  <c r="G34" i="12"/>
  <c r="G33" i="12"/>
  <c r="G32" i="12"/>
  <c r="F31" i="12"/>
  <c r="E31" i="12"/>
  <c r="D31" i="12"/>
  <c r="C31" i="12"/>
  <c r="G30" i="12"/>
  <c r="G29" i="12"/>
  <c r="D28" i="12"/>
  <c r="C28" i="12"/>
  <c r="G27" i="12"/>
  <c r="G26" i="12" s="1"/>
  <c r="C26" i="12"/>
  <c r="G25" i="12"/>
  <c r="G24" i="12"/>
  <c r="G23" i="12"/>
  <c r="G22" i="12"/>
  <c r="G21" i="12"/>
  <c r="F20" i="12"/>
  <c r="E20" i="12"/>
  <c r="D20" i="12"/>
  <c r="C20" i="12"/>
  <c r="G19" i="12"/>
  <c r="G18" i="12"/>
  <c r="G17" i="12"/>
  <c r="F16" i="12"/>
  <c r="E16" i="12"/>
  <c r="D16" i="12"/>
  <c r="C16" i="12"/>
  <c r="G15" i="12"/>
  <c r="G14" i="12" s="1"/>
  <c r="F14" i="12"/>
  <c r="E14" i="12"/>
  <c r="D14" i="12"/>
  <c r="C14" i="12"/>
  <c r="G13" i="12"/>
  <c r="G12" i="12" s="1"/>
  <c r="C12" i="12"/>
  <c r="G11" i="12"/>
  <c r="G10" i="12"/>
  <c r="G9" i="12"/>
  <c r="F8" i="12"/>
  <c r="E8" i="12"/>
  <c r="D8" i="12"/>
  <c r="C8" i="12"/>
  <c r="G7" i="12"/>
  <c r="G6" i="12"/>
  <c r="G5" i="12" s="1"/>
  <c r="F5" i="12"/>
  <c r="E5" i="12"/>
  <c r="D5" i="12"/>
  <c r="C5" i="12"/>
  <c r="F44" i="12" l="1"/>
  <c r="G8" i="12"/>
  <c r="E44" i="12"/>
  <c r="G28" i="12"/>
  <c r="G31" i="12"/>
  <c r="G20" i="12"/>
  <c r="G16" i="12"/>
  <c r="C44" i="12"/>
  <c r="D44" i="12"/>
  <c r="G44" i="12" l="1"/>
</calcChain>
</file>

<file path=xl/sharedStrings.xml><?xml version="1.0" encoding="utf-8"?>
<sst xmlns="http://schemas.openxmlformats.org/spreadsheetml/2006/main" count="1582" uniqueCount="105">
  <si>
    <t>№</t>
  </si>
  <si>
    <t>Очная форма обучения</t>
  </si>
  <si>
    <t>Заочная форма обучения</t>
  </si>
  <si>
    <t>бюджет СК</t>
  </si>
  <si>
    <t>бюджет</t>
  </si>
  <si>
    <t>внебюджет</t>
  </si>
  <si>
    <t>-</t>
  </si>
  <si>
    <t>35.01.14 Мастер по техническому обслуживанию и ремонту машинно-тракторного парка</t>
  </si>
  <si>
    <t>43.01.02 Парикмахер</t>
  </si>
  <si>
    <t>43.01.09 Повар, кондитер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</si>
  <si>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</si>
  <si>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08.02.08 Монтаж и эксплуатация оборудования и систем газоснабжения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</si>
  <si>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</si>
  <si>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08.02.09 Монтаж, наладка и эксплуатация электрооборудования промышленных и гражданских зданий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</si>
  <si>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</si>
  <si>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</si>
  <si>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09.02.03 Программирование в компьютерных системах</t>
  </si>
  <si>
    <t>09.02.04 Информационные системы (по отраслям)</t>
  </si>
  <si>
    <t>19.02.10 Технология продукции общественного питания</t>
  </si>
  <si>
    <t>20.02.02 Защита в чрезвычайных ситуациях</t>
  </si>
  <si>
    <t>23.02.03 Техническое обслуживание и ремонт автомобильного транспорта</t>
  </si>
  <si>
    <t>35.02.06 Технология производства и переработки 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</si>
  <si>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</si>
  <si>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</si>
  <si>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36.02.01 Ветеринария</t>
  </si>
  <si>
    <t>38.02.06 Финансы</t>
  </si>
  <si>
    <t>40.02.01 Право и организация социального обеспечения</t>
  </si>
  <si>
    <t>40.02.03  Право и судебное администрирование</t>
  </si>
  <si>
    <t>54.02.01 Дизайн (по отраслям)</t>
  </si>
  <si>
    <t xml:space="preserve">Итого </t>
  </si>
  <si>
    <t>23.01.17 Мастер по ремонту и обслуживанию автомобилей</t>
  </si>
  <si>
    <t>5.</t>
  </si>
  <si>
    <t>6.</t>
  </si>
  <si>
    <t>7.</t>
  </si>
  <si>
    <t>09.02.07 Информационные системы и программирование</t>
  </si>
  <si>
    <t>23.02.07 Техническое обслуживание и ремонт двигателей, систем и агрегатов автомобилей</t>
  </si>
  <si>
    <t>43.02.12 Технология эстетических услуг</t>
  </si>
  <si>
    <t>43.02.13 Технология парикмахерского искусства</t>
  </si>
  <si>
    <t xml:space="preserve"> 43.02.14 Гостиничное дело</t>
  </si>
  <si>
    <t>43.02.15 Поварское и кондитерское дело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</si>
  <si>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</si>
  <si>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</si>
  <si>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</si>
  <si>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</si>
  <si>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</si>
  <si>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</si>
  <si>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</si>
  <si>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</si>
  <si>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</si>
  <si>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</si>
  <si>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</si>
  <si>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</si>
  <si>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</si>
  <si>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</si>
  <si>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</si>
  <si>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</si>
  <si>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</si>
  <si>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</si>
  <si>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Всего</t>
  </si>
  <si>
    <t xml:space="preserve">08.00.00 Техника и технологии строительства </t>
  </si>
  <si>
    <t>09.00.00 Информатика и вычислительная техника</t>
  </si>
  <si>
    <t>19.00.00 Промышленная экология биотехнологии</t>
  </si>
  <si>
    <t xml:space="preserve">20.00.00 Техносферная безопасность и природообустройство </t>
  </si>
  <si>
    <t>23.00.00 Техника и технологии наземного транспорта</t>
  </si>
  <si>
    <t>35.00.00 Сельское, лесное и рыбное хозяйство</t>
  </si>
  <si>
    <t>36.00.00 Ветеринария и зоотехника</t>
  </si>
  <si>
    <t>38.00.00 Экономика и управление</t>
  </si>
  <si>
    <t>40.00.00 Юриспруденция</t>
  </si>
  <si>
    <t>43.00.00 Сервис и туризм</t>
  </si>
  <si>
    <t>54.00.00 Изобразительные и прикладные виды искусств</t>
  </si>
  <si>
    <t>Л.М. Фенева</t>
  </si>
  <si>
    <t>Директор ГБПОУ ГТМАУ</t>
  </si>
  <si>
    <t xml:space="preserve">Укрупненная группа, профессии и специальности </t>
  </si>
  <si>
    <t>26.</t>
  </si>
  <si>
    <t>27.</t>
  </si>
  <si>
    <t>28.</t>
  </si>
  <si>
    <t>38.02.01 Экономика и бухгалтерский учет (по отраслям)</t>
  </si>
  <si>
    <t>топ-50</t>
  </si>
  <si>
    <t>топ рег</t>
  </si>
  <si>
    <t>40.02.02 Правоохранительная деятельность</t>
  </si>
  <si>
    <t>35.02.16 Эксплуатация и ремонт сельскохозяйственной техники 
и оборудования</t>
  </si>
  <si>
    <t xml:space="preserve">Контингент обучающихся по реализуемым в ГБПОУ ГТМАУ образовательным программам среднего профессионального образования на 01.03.2022 года </t>
  </si>
  <si>
    <t xml:space="preserve">Численность обучающихся по реализуемым в ГБПОУ ГТМАУ образовательным программам среднего профессионального образования на 01.05.2022 года </t>
  </si>
  <si>
    <t>бюджетных ассигнований федерального бюджета/в том числе являющихся иностранными гражданами</t>
  </si>
  <si>
    <t>бюджетных ассигнований бюджетов субъектов Российской Федерации/в том числе являющихся иностранными гражданами</t>
  </si>
  <si>
    <t>бюджетных ассигнований местных бюджетов/в том числе являющихся иностранными гражданами</t>
  </si>
  <si>
    <t>средств физических и (или) юридических лиц/в том числе являющихся иностранными гражданами</t>
  </si>
  <si>
    <t>1/1</t>
  </si>
  <si>
    <t>24/1</t>
  </si>
  <si>
    <t>70</t>
  </si>
  <si>
    <t xml:space="preserve">Численность обучающихся по реализуемым в ГБПОУ ГТМАУ образовательным программам среднего профессионального образования на 11.07.2023 года </t>
  </si>
  <si>
    <t xml:space="preserve">Численность обучающихся по реализуемым в ГБПОУ ГТМАУ образовательным программам среднего профессионального образования на 07.09.2023 года </t>
  </si>
  <si>
    <t>35.01.27 Мастер сельскохозяйственного производства</t>
  </si>
  <si>
    <t>35.02.08 Электротехнические системы в агропромышленном комплексе (АПК)</t>
  </si>
  <si>
    <t xml:space="preserve"> 43.02.16 Туризм и гостеприимство </t>
  </si>
  <si>
    <t>43.02.17 Технологии индустрии красоты</t>
  </si>
  <si>
    <t xml:space="preserve">Численность обучающихся по реализуемым в ГБПОУ ГТМАУ образовательным программам среднего профессионального образования на 20.03.2024 года </t>
  </si>
  <si>
    <t>40.02.04 Юриспруденция</t>
  </si>
  <si>
    <t xml:space="preserve">Численность обучающихся по реализуемым в ГБПОУ ГТМАУ образовательным программам среднего профессионального образования на 01.02.2025 года </t>
  </si>
  <si>
    <t>23.02.04  Техническая эксплуатация подъёмно- транспортных, строительных, дорожных машин и оборудование (по отраслям)</t>
  </si>
  <si>
    <t>23.02.07  Техническое обслуживание и ремонт автотранспортных средств</t>
  </si>
  <si>
    <t>34.02.01 Сестринское дело</t>
  </si>
  <si>
    <t>34.00.00 Сестринское дело</t>
  </si>
  <si>
    <t>35.02.05 Агрономия</t>
  </si>
  <si>
    <t xml:space="preserve">Численность обучающихся по реализуемым в ГБПОУ ГТМАУ образовательным программам среднего профессионального образования на 04.05.2026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</si>
</sst>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2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 indent="2"/>
    </xf>
    <xf numFmtId="0" fontId="7" fillId="2" borderId="5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0" fontId="7" fillId="2" borderId="5" xfId="0" applyFont="1" applyFill="1" applyBorder="1"/>
    <xf numFmtId="0" fontId="7" fillId="2" borderId="7" xfId="0" applyFont="1" applyFill="1" applyBorder="1"/>
    <xf numFmtId="0" fontId="1" fillId="2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" fillId="2" borderId="10" xfId="0" applyFont="1" applyFill="1" applyBorder="1" applyAlignment="1">
      <alignment wrapText="1"/>
    </xf>
    <xf numFmtId="0" fontId="4" fillId="0" borderId="11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 indent="2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7" fillId="2" borderId="6" xfId="0" applyFont="1" applyFill="1" applyBorder="1"/>
    <xf numFmtId="0" fontId="4" fillId="0" borderId="21" xfId="0" applyFont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2450523</xdr:colOff>
      <xdr:row>43</xdr:row>
      <xdr:rowOff>155864</xdr:rowOff>
    </xdr:from>
    <xdr:to>
      <xdr:col>3</xdr:col>
      <xdr:colOff>739294</xdr:colOff>
      <xdr:row>48</xdr:row>
      <xdr:rowOff>15106</xdr:rowOff>
    </xdr:to>
    <xdr:pic>
      <xdr:nvPicPr>
        <xdr:cNvPr id="2" name="Рисунок 1" descr="Фенев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5823" y="16243589"/>
          <a:ext cx="1574896" cy="1164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1922318</xdr:colOff>
      <xdr:row>43</xdr:row>
      <xdr:rowOff>51953</xdr:rowOff>
    </xdr:from>
    <xdr:to>
      <xdr:col>3</xdr:col>
      <xdr:colOff>450177</xdr:colOff>
      <xdr:row>51</xdr:row>
      <xdr:rowOff>107371</xdr:rowOff>
    </xdr:to>
    <xdr:pic>
      <xdr:nvPicPr>
        <xdr:cNvPr id="3" name="Рисунок 2" descr="1 - 0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767950">
          <a:off x="2417618" y="16139678"/>
          <a:ext cx="1813984" cy="1931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744681</xdr:colOff>
      <xdr:row>44</xdr:row>
      <xdr:rowOff>1</xdr:rowOff>
    </xdr:from>
    <xdr:to>
      <xdr:col>4</xdr:col>
      <xdr:colOff>371012</xdr:colOff>
      <xdr:row>50</xdr:row>
      <xdr:rowOff>120767</xdr:rowOff>
    </xdr:to>
    <xdr:pic>
      <xdr:nvPicPr>
        <xdr:cNvPr id="4" name="Рисунок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1" t="5989" r="6430" b="7622"/>
        <a:stretch/>
      </xdr:blipFill>
      <xdr:spPr bwMode="auto">
        <a:xfrm>
          <a:off x="3913908" y="17647228"/>
          <a:ext cx="1591945" cy="16014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909082</xdr:colOff>
      <xdr:row>43</xdr:row>
      <xdr:rowOff>124643</xdr:rowOff>
    </xdr:from>
    <xdr:to>
      <xdr:col>5</xdr:col>
      <xdr:colOff>17906</xdr:colOff>
      <xdr:row>47</xdr:row>
      <xdr:rowOff>171702</xdr:rowOff>
    </xdr:to>
    <xdr:pic>
      <xdr:nvPicPr>
        <xdr:cNvPr id="3" name="Рисунок 2" descr="Фенева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3491" y="17564052"/>
          <a:ext cx="1048460" cy="116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744681</xdr:colOff>
      <xdr:row>40</xdr:row>
      <xdr:rowOff>1</xdr:rowOff>
    </xdr:from>
    <xdr:to>
      <xdr:col>4</xdr:col>
      <xdr:colOff>371012</xdr:colOff>
      <xdr:row>46</xdr:row>
      <xdr:rowOff>120766</xdr:rowOff>
    </xdr:to>
    <xdr:pic>
      <xdr:nvPicPr>
        <xdr:cNvPr id="2" name="Рисунок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1" t="5989" r="6430" b="7622"/>
        <a:stretch/>
      </xdr:blipFill>
      <xdr:spPr bwMode="auto">
        <a:xfrm>
          <a:off x="3916506" y="17592676"/>
          <a:ext cx="1588481" cy="15971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909082</xdr:colOff>
      <xdr:row>39</xdr:row>
      <xdr:rowOff>124643</xdr:rowOff>
    </xdr:from>
    <xdr:to>
      <xdr:col>5</xdr:col>
      <xdr:colOff>17906</xdr:colOff>
      <xdr:row>43</xdr:row>
      <xdr:rowOff>171702</xdr:rowOff>
    </xdr:to>
    <xdr:pic>
      <xdr:nvPicPr>
        <xdr:cNvPr id="3" name="Рисунок 2" descr="Фенева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4357" y="17507768"/>
          <a:ext cx="1042399" cy="116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744681</xdr:colOff>
      <xdr:row>43</xdr:row>
      <xdr:rowOff>1</xdr:rowOff>
    </xdr:from>
    <xdr:to>
      <xdr:col>4</xdr:col>
      <xdr:colOff>371012</xdr:colOff>
      <xdr:row>49</xdr:row>
      <xdr:rowOff>120766</xdr:rowOff>
    </xdr:to>
    <xdr:pic>
      <xdr:nvPicPr>
        <xdr:cNvPr id="2" name="Рисунок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1" t="5989" r="6430" b="7622"/>
        <a:stretch/>
      </xdr:blipFill>
      <xdr:spPr bwMode="auto">
        <a:xfrm>
          <a:off x="3916506" y="15792451"/>
          <a:ext cx="1588481" cy="15971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909082</xdr:colOff>
      <xdr:row>42</xdr:row>
      <xdr:rowOff>124643</xdr:rowOff>
    </xdr:from>
    <xdr:to>
      <xdr:col>5</xdr:col>
      <xdr:colOff>17906</xdr:colOff>
      <xdr:row>46</xdr:row>
      <xdr:rowOff>171702</xdr:rowOff>
    </xdr:to>
    <xdr:pic>
      <xdr:nvPicPr>
        <xdr:cNvPr id="3" name="Рисунок 2" descr="Фенева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4357" y="15707543"/>
          <a:ext cx="1042399" cy="116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744681</xdr:colOff>
      <xdr:row>43</xdr:row>
      <xdr:rowOff>1</xdr:rowOff>
    </xdr:from>
    <xdr:to>
      <xdr:col>4</xdr:col>
      <xdr:colOff>371012</xdr:colOff>
      <xdr:row>49</xdr:row>
      <xdr:rowOff>120766</xdr:rowOff>
    </xdr:to>
    <xdr:pic>
      <xdr:nvPicPr>
        <xdr:cNvPr id="2" name="Рисунок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1" t="5989" r="6430" b="7622"/>
        <a:stretch/>
      </xdr:blipFill>
      <xdr:spPr bwMode="auto">
        <a:xfrm>
          <a:off x="3916506" y="17145001"/>
          <a:ext cx="1588481" cy="15971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909082</xdr:colOff>
      <xdr:row>42</xdr:row>
      <xdr:rowOff>124643</xdr:rowOff>
    </xdr:from>
    <xdr:to>
      <xdr:col>5</xdr:col>
      <xdr:colOff>17906</xdr:colOff>
      <xdr:row>46</xdr:row>
      <xdr:rowOff>171702</xdr:rowOff>
    </xdr:to>
    <xdr:pic>
      <xdr:nvPicPr>
        <xdr:cNvPr id="3" name="Рисунок 2" descr="Фенева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4357" y="17060093"/>
          <a:ext cx="1042399" cy="116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710044</xdr:colOff>
      <xdr:row>40</xdr:row>
      <xdr:rowOff>155864</xdr:rowOff>
    </xdr:from>
    <xdr:to>
      <xdr:col>4</xdr:col>
      <xdr:colOff>336375</xdr:colOff>
      <xdr:row>47</xdr:row>
      <xdr:rowOff>86129</xdr:rowOff>
    </xdr:to>
    <xdr:pic>
      <xdr:nvPicPr>
        <xdr:cNvPr id="2" name="Рисунок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1" t="5989" r="6430" b="7622"/>
        <a:stretch/>
      </xdr:blipFill>
      <xdr:spPr bwMode="auto">
        <a:xfrm>
          <a:off x="3879271" y="16002000"/>
          <a:ext cx="1591945" cy="16014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112445</xdr:colOff>
      <xdr:row>39</xdr:row>
      <xdr:rowOff>141961</xdr:rowOff>
    </xdr:from>
    <xdr:to>
      <xdr:col>5</xdr:col>
      <xdr:colOff>251701</xdr:colOff>
      <xdr:row>43</xdr:row>
      <xdr:rowOff>189020</xdr:rowOff>
    </xdr:to>
    <xdr:pic>
      <xdr:nvPicPr>
        <xdr:cNvPr id="3" name="Рисунок 2" descr="Фенева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7286" y="15780279"/>
          <a:ext cx="1048460" cy="1164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710044</xdr:colOff>
      <xdr:row>43</xdr:row>
      <xdr:rowOff>155864</xdr:rowOff>
    </xdr:from>
    <xdr:to>
      <xdr:col>4</xdr:col>
      <xdr:colOff>336375</xdr:colOff>
      <xdr:row>50</xdr:row>
      <xdr:rowOff>86129</xdr:rowOff>
    </xdr:to>
    <xdr:pic>
      <xdr:nvPicPr>
        <xdr:cNvPr id="2" name="Рисунок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1" t="5989" r="6430" b="7622"/>
        <a:stretch/>
      </xdr:blipFill>
      <xdr:spPr bwMode="auto">
        <a:xfrm>
          <a:off x="3881869" y="16081664"/>
          <a:ext cx="1588481" cy="15971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112445</xdr:colOff>
      <xdr:row>42</xdr:row>
      <xdr:rowOff>141961</xdr:rowOff>
    </xdr:from>
    <xdr:to>
      <xdr:col>5</xdr:col>
      <xdr:colOff>251701</xdr:colOff>
      <xdr:row>46</xdr:row>
      <xdr:rowOff>189020</xdr:rowOff>
    </xdr:to>
    <xdr:pic>
      <xdr:nvPicPr>
        <xdr:cNvPr id="3" name="Рисунок 2" descr="Фенева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6420" y="15858211"/>
          <a:ext cx="1044131" cy="116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view="pageBreakPreview" zoomScale="110" zoomScaleNormal="110" zoomScaleSheetLayoutView="110" workbookViewId="0">
      <selection sqref="A1:F1"/>
    </sheetView>
  </sheetViews>
  <sheetFormatPr defaultRowHeight="15" x14ac:dyDescent="0.25"/>
  <cols>
    <col min="1" max="1" width="7.42578125" customWidth="1"/>
    <col min="2" max="2" width="40.140625" customWidth="1"/>
    <col min="4" max="4" width="11.140625" customWidth="1"/>
    <col min="6" max="6" width="10.42578125" customWidth="1"/>
    <col min="7" max="7" width="9.140625" style="5"/>
  </cols>
  <sheetData>
    <row r="1" spans="1:10" ht="31.5" customHeight="1" x14ac:dyDescent="0.25">
      <c r="A1" s="88" t="s">
        <v>81</v>
      </c>
      <c r="B1" s="88"/>
      <c r="C1" s="88"/>
      <c r="D1" s="88"/>
      <c r="E1" s="88"/>
      <c r="F1" s="88"/>
    </row>
    <row r="2" spans="1:10" ht="15.75" thickBot="1" x14ac:dyDescent="0.3"/>
    <row r="3" spans="1:10" ht="25.5" customHeight="1" thickBot="1" x14ac:dyDescent="0.3">
      <c r="A3" s="89" t="s">
        <v>0</v>
      </c>
      <c r="B3" s="89" t="s">
        <v>72</v>
      </c>
      <c r="C3" s="91" t="s">
        <v>1</v>
      </c>
      <c r="D3" s="92"/>
      <c r="E3" s="91" t="s">
        <v>2</v>
      </c>
      <c r="F3" s="92"/>
      <c r="G3" s="85" t="s">
        <v>58</v>
      </c>
    </row>
    <row r="4" spans="1:10" ht="26.25" thickBot="1" x14ac:dyDescent="0.3">
      <c r="A4" s="90"/>
      <c r="B4" s="90"/>
      <c r="C4" s="1" t="s">
        <v>3</v>
      </c>
      <c r="D4" s="1" t="s">
        <v>5</v>
      </c>
      <c r="E4" s="1" t="s">
        <v>4</v>
      </c>
      <c r="F4" s="1" t="s">
        <v>5</v>
      </c>
      <c r="G4" s="86"/>
      <c r="I4" s="44" t="s">
        <v>77</v>
      </c>
      <c r="J4" s="44" t="s">
        <v>78</v>
      </c>
    </row>
    <row r="5" spans="1:10" ht="32.25" thickBot="1" x14ac:dyDescent="0.3">
      <c r="A5" s="10"/>
      <c r="B5" s="23" t="s">
        <v>59</v>
      </c>
      <c r="C5" s="14">
        <f>SUM(C6:C7)</f>
        <v>176</v>
      </c>
      <c r="D5" s="14">
        <f t="shared" ref="D5:G5" si="0">SUM(D6:D7)</f>
        <v>0</v>
      </c>
      <c r="E5" s="14">
        <f t="shared" si="0"/>
        <v>0</v>
      </c>
      <c r="F5" s="14">
        <f t="shared" si="0"/>
        <v>0</v>
      </c>
      <c r="G5" s="11">
        <f t="shared" si="0"/>
        <v>176</v>
      </c>
      <c r="I5" s="45">
        <f>C17+C37+C39+C38+C40+C11+C7</f>
        <v>550</v>
      </c>
      <c r="J5">
        <f>C17+C37+C6+C11+C19+C22+C27+C39+C40+C41+C36</f>
        <v>859</v>
      </c>
    </row>
    <row r="6" spans="1:10" ht="31.5" x14ac:dyDescent="0.25">
      <c r="A6" s="24" t="s">
        <v>10</v>
      </c>
      <c r="B6" s="25" t="s">
        <v>11</v>
      </c>
      <c r="C6" s="35">
        <v>84</v>
      </c>
      <c r="D6" s="26" t="s">
        <v>6</v>
      </c>
      <c r="E6" s="26" t="s">
        <v>6</v>
      </c>
      <c r="F6" s="26" t="s">
        <v>6</v>
      </c>
      <c r="G6" s="27">
        <f>SUM(C6:F6)</f>
        <v>84</v>
      </c>
    </row>
    <row r="7" spans="1:10" ht="48" thickBot="1" x14ac:dyDescent="0.3">
      <c r="A7" s="4" t="s">
        <v>12</v>
      </c>
      <c r="B7" s="2" t="s">
        <v>13</v>
      </c>
      <c r="C7" s="36">
        <v>92</v>
      </c>
      <c r="D7" s="3" t="s">
        <v>6</v>
      </c>
      <c r="E7" s="3" t="s">
        <v>6</v>
      </c>
      <c r="F7" s="3" t="s">
        <v>6</v>
      </c>
      <c r="G7" s="6">
        <f>SUM(C7:F7)</f>
        <v>92</v>
      </c>
    </row>
    <row r="8" spans="1:10" ht="32.25" thickBot="1" x14ac:dyDescent="0.3">
      <c r="A8" s="15"/>
      <c r="B8" s="17" t="s">
        <v>60</v>
      </c>
      <c r="C8" s="14">
        <f t="shared" ref="C8:G8" si="1">SUM(C9:C11)</f>
        <v>190</v>
      </c>
      <c r="D8" s="16">
        <f t="shared" si="1"/>
        <v>0</v>
      </c>
      <c r="E8" s="16">
        <f t="shared" si="1"/>
        <v>0</v>
      </c>
      <c r="F8" s="16">
        <f t="shared" si="1"/>
        <v>0</v>
      </c>
      <c r="G8" s="16">
        <f t="shared" si="1"/>
        <v>190</v>
      </c>
    </row>
    <row r="9" spans="1:10" ht="31.5" x14ac:dyDescent="0.25">
      <c r="A9" s="24" t="s">
        <v>14</v>
      </c>
      <c r="B9" s="25" t="s">
        <v>16</v>
      </c>
      <c r="C9" s="35">
        <v>23</v>
      </c>
      <c r="D9" s="26" t="s">
        <v>6</v>
      </c>
      <c r="E9" s="26" t="s">
        <v>6</v>
      </c>
      <c r="F9" s="26" t="s">
        <v>6</v>
      </c>
      <c r="G9" s="27">
        <f>SUM(C9:F9)</f>
        <v>23</v>
      </c>
    </row>
    <row r="10" spans="1:10" ht="31.5" x14ac:dyDescent="0.25">
      <c r="A10" s="34" t="s">
        <v>15</v>
      </c>
      <c r="B10" s="30" t="s">
        <v>17</v>
      </c>
      <c r="C10" s="37">
        <v>22</v>
      </c>
      <c r="D10" s="32" t="s">
        <v>6</v>
      </c>
      <c r="E10" s="32" t="s">
        <v>6</v>
      </c>
      <c r="F10" s="32" t="s">
        <v>6</v>
      </c>
      <c r="G10" s="33">
        <f>SUM(C10:F10)</f>
        <v>22</v>
      </c>
    </row>
    <row r="11" spans="1:10" ht="32.25" thickBot="1" x14ac:dyDescent="0.3">
      <c r="A11" s="4" t="s">
        <v>31</v>
      </c>
      <c r="B11" s="2" t="s">
        <v>34</v>
      </c>
      <c r="C11" s="36">
        <v>145</v>
      </c>
      <c r="D11" s="3" t="s">
        <v>6</v>
      </c>
      <c r="E11" s="3" t="s">
        <v>6</v>
      </c>
      <c r="F11" s="3" t="s">
        <v>6</v>
      </c>
      <c r="G11" s="6">
        <f>SUM(C11:F11)</f>
        <v>145</v>
      </c>
    </row>
    <row r="12" spans="1:10" ht="32.25" thickBot="1" x14ac:dyDescent="0.3">
      <c r="A12" s="12"/>
      <c r="B12" s="13" t="s">
        <v>61</v>
      </c>
      <c r="C12" s="14">
        <f>C13</f>
        <v>45</v>
      </c>
      <c r="D12" s="14">
        <v>0</v>
      </c>
      <c r="E12" s="14">
        <v>0</v>
      </c>
      <c r="F12" s="14">
        <v>0</v>
      </c>
      <c r="G12" s="14">
        <f t="shared" ref="G12" si="2">G13</f>
        <v>45</v>
      </c>
    </row>
    <row r="13" spans="1:10" ht="32.25" thickBot="1" x14ac:dyDescent="0.3">
      <c r="A13" s="4" t="s">
        <v>32</v>
      </c>
      <c r="B13" s="2" t="s">
        <v>18</v>
      </c>
      <c r="C13" s="36">
        <v>45</v>
      </c>
      <c r="D13" s="3" t="s">
        <v>6</v>
      </c>
      <c r="E13" s="3" t="s">
        <v>6</v>
      </c>
      <c r="F13" s="3" t="s">
        <v>6</v>
      </c>
      <c r="G13" s="6">
        <f>SUM(C13:F13)</f>
        <v>45</v>
      </c>
    </row>
    <row r="14" spans="1:10" ht="32.25" thickBot="1" x14ac:dyDescent="0.3">
      <c r="A14" s="15"/>
      <c r="B14" s="13" t="s">
        <v>62</v>
      </c>
      <c r="C14" s="14">
        <f>SUM(C15:C15)</f>
        <v>199</v>
      </c>
      <c r="D14" s="16">
        <f>SUM(D15:D15)</f>
        <v>74</v>
      </c>
      <c r="E14" s="16">
        <f>SUM(E15:E15)</f>
        <v>0</v>
      </c>
      <c r="F14" s="16">
        <f>SUM(F15:F15)</f>
        <v>0</v>
      </c>
      <c r="G14" s="16">
        <f>SUM(G15:G15)</f>
        <v>273</v>
      </c>
    </row>
    <row r="15" spans="1:10" ht="32.25" thickBot="1" x14ac:dyDescent="0.3">
      <c r="A15" s="24" t="s">
        <v>33</v>
      </c>
      <c r="B15" s="25" t="s">
        <v>19</v>
      </c>
      <c r="C15" s="35">
        <v>199</v>
      </c>
      <c r="D15" s="35">
        <v>74</v>
      </c>
      <c r="E15" s="26" t="s">
        <v>6</v>
      </c>
      <c r="F15" s="26" t="s">
        <v>6</v>
      </c>
      <c r="G15" s="27">
        <f>SUM(C15:F15)</f>
        <v>273</v>
      </c>
    </row>
    <row r="16" spans="1:10" ht="32.25" thickBot="1" x14ac:dyDescent="0.3">
      <c r="A16" s="15"/>
      <c r="B16" s="17" t="s">
        <v>63</v>
      </c>
      <c r="C16" s="14">
        <f>SUM(C17:C19)</f>
        <v>225</v>
      </c>
      <c r="D16" s="14">
        <f>SUM(D17:D19)</f>
        <v>0</v>
      </c>
      <c r="E16" s="14">
        <f>SUM(E17:E19)</f>
        <v>0</v>
      </c>
      <c r="F16" s="14">
        <f>SUM(F17:F19)</f>
        <v>0</v>
      </c>
      <c r="G16" s="14">
        <f>SUM(G17:G19)</f>
        <v>225</v>
      </c>
    </row>
    <row r="17" spans="1:7" ht="31.5" x14ac:dyDescent="0.25">
      <c r="A17" s="29" t="s">
        <v>40</v>
      </c>
      <c r="B17" s="30" t="s">
        <v>30</v>
      </c>
      <c r="C17" s="31">
        <v>41</v>
      </c>
      <c r="D17" s="32" t="s">
        <v>6</v>
      </c>
      <c r="E17" s="32" t="s">
        <v>6</v>
      </c>
      <c r="F17" s="32" t="s">
        <v>6</v>
      </c>
      <c r="G17" s="33">
        <f>SUM(C17:F17)</f>
        <v>41</v>
      </c>
    </row>
    <row r="18" spans="1:7" ht="31.5" x14ac:dyDescent="0.25">
      <c r="A18" s="29" t="s">
        <v>41</v>
      </c>
      <c r="B18" s="30" t="s">
        <v>20</v>
      </c>
      <c r="C18" s="32">
        <v>47</v>
      </c>
      <c r="D18" s="32" t="s">
        <v>6</v>
      </c>
      <c r="E18" s="32" t="s">
        <v>6</v>
      </c>
      <c r="F18" s="32" t="s">
        <v>6</v>
      </c>
      <c r="G18" s="33">
        <f>SUM(C18:F18)</f>
        <v>47</v>
      </c>
    </row>
    <row r="19" spans="1:7" ht="48" thickBot="1" x14ac:dyDescent="0.3">
      <c r="A19" s="7" t="s">
        <v>42</v>
      </c>
      <c r="B19" s="2" t="s">
        <v>35</v>
      </c>
      <c r="C19" s="3">
        <v>137</v>
      </c>
      <c r="D19" s="3" t="s">
        <v>6</v>
      </c>
      <c r="E19" s="3" t="s">
        <v>6</v>
      </c>
      <c r="F19" s="3" t="s">
        <v>6</v>
      </c>
      <c r="G19" s="6">
        <f>SUM(C19:F19)</f>
        <v>137</v>
      </c>
    </row>
    <row r="20" spans="1:7" ht="32.25" thickBot="1" x14ac:dyDescent="0.3">
      <c r="A20" s="12"/>
      <c r="B20" s="13" t="s">
        <v>64</v>
      </c>
      <c r="C20" s="14">
        <f>SUM(C21:C25)</f>
        <v>255</v>
      </c>
      <c r="D20" s="14">
        <f t="shared" ref="D20:G20" si="3">SUM(D21:D25)</f>
        <v>0</v>
      </c>
      <c r="E20" s="14">
        <f t="shared" si="3"/>
        <v>80</v>
      </c>
      <c r="F20" s="14">
        <f t="shared" si="3"/>
        <v>0</v>
      </c>
      <c r="G20" s="14">
        <f t="shared" si="3"/>
        <v>335</v>
      </c>
    </row>
    <row r="21" spans="1:7" ht="47.25" x14ac:dyDescent="0.25">
      <c r="A21" s="28" t="s">
        <v>43</v>
      </c>
      <c r="B21" s="25" t="s">
        <v>7</v>
      </c>
      <c r="C21" s="26">
        <v>43</v>
      </c>
      <c r="D21" s="26" t="s">
        <v>6</v>
      </c>
      <c r="E21" s="26" t="s">
        <v>6</v>
      </c>
      <c r="F21" s="26"/>
      <c r="G21" s="27">
        <f>SUM(C21:F21)</f>
        <v>43</v>
      </c>
    </row>
    <row r="22" spans="1:7" ht="47.25" x14ac:dyDescent="0.25">
      <c r="A22" s="29" t="s">
        <v>44</v>
      </c>
      <c r="B22" s="30" t="s">
        <v>21</v>
      </c>
      <c r="C22" s="32">
        <v>10</v>
      </c>
      <c r="D22" s="32" t="s">
        <v>6</v>
      </c>
      <c r="E22" s="32" t="s">
        <v>6</v>
      </c>
      <c r="F22" s="32" t="s">
        <v>6</v>
      </c>
      <c r="G22" s="33">
        <f>SUM(C22:F22)</f>
        <v>10</v>
      </c>
    </row>
    <row r="23" spans="1:7" ht="31.5" x14ac:dyDescent="0.25">
      <c r="A23" s="29" t="s">
        <v>45</v>
      </c>
      <c r="B23" s="30" t="s">
        <v>22</v>
      </c>
      <c r="C23" s="32">
        <v>64</v>
      </c>
      <c r="D23" s="32" t="s">
        <v>6</v>
      </c>
      <c r="E23" s="38">
        <v>60</v>
      </c>
      <c r="F23" s="32" t="s">
        <v>6</v>
      </c>
      <c r="G23" s="33">
        <f>SUM(C23:F23)</f>
        <v>124</v>
      </c>
    </row>
    <row r="24" spans="1:7" ht="31.5" x14ac:dyDescent="0.25">
      <c r="A24" s="29" t="s">
        <v>46</v>
      </c>
      <c r="B24" s="30" t="s">
        <v>23</v>
      </c>
      <c r="C24" s="32">
        <v>93</v>
      </c>
      <c r="D24" s="32" t="s">
        <v>6</v>
      </c>
      <c r="E24" s="32" t="s">
        <v>6</v>
      </c>
      <c r="F24" s="32" t="s">
        <v>6</v>
      </c>
      <c r="G24" s="33">
        <f>SUM(C24:F24)</f>
        <v>93</v>
      </c>
    </row>
    <row r="25" spans="1:7" ht="48" thickBot="1" x14ac:dyDescent="0.3">
      <c r="A25" s="7" t="s">
        <v>47</v>
      </c>
      <c r="B25" s="2" t="s">
        <v>80</v>
      </c>
      <c r="C25" s="3">
        <v>45</v>
      </c>
      <c r="D25" s="3" t="s">
        <v>6</v>
      </c>
      <c r="E25" s="3">
        <v>20</v>
      </c>
      <c r="F25" s="3" t="s">
        <v>6</v>
      </c>
      <c r="G25" s="6">
        <f>SUM(C25:F25)</f>
        <v>65</v>
      </c>
    </row>
    <row r="26" spans="1:7" ht="16.5" thickBot="1" x14ac:dyDescent="0.3">
      <c r="A26" s="15"/>
      <c r="B26" s="18" t="s">
        <v>65</v>
      </c>
      <c r="C26" s="14">
        <f>C27</f>
        <v>122</v>
      </c>
      <c r="D26" s="16">
        <v>0</v>
      </c>
      <c r="E26" s="16">
        <v>0</v>
      </c>
      <c r="F26" s="16">
        <v>0</v>
      </c>
      <c r="G26" s="16">
        <f t="shared" ref="G26" si="4">G27</f>
        <v>122</v>
      </c>
    </row>
    <row r="27" spans="1:7" ht="16.5" thickBot="1" x14ac:dyDescent="0.3">
      <c r="A27" s="7" t="s">
        <v>48</v>
      </c>
      <c r="B27" s="2" t="s">
        <v>24</v>
      </c>
      <c r="C27" s="3">
        <v>122</v>
      </c>
      <c r="D27" s="3" t="s">
        <v>6</v>
      </c>
      <c r="E27" s="3" t="s">
        <v>6</v>
      </c>
      <c r="F27" s="3" t="s">
        <v>6</v>
      </c>
      <c r="G27" s="6">
        <f>SUM(C27:F27)</f>
        <v>122</v>
      </c>
    </row>
    <row r="28" spans="1:7" ht="16.5" thickBot="1" x14ac:dyDescent="0.3">
      <c r="A28" s="12"/>
      <c r="B28" s="18" t="s">
        <v>66</v>
      </c>
      <c r="C28" s="14">
        <f>C30+C29</f>
        <v>58</v>
      </c>
      <c r="D28" s="14">
        <f>SUM(D29:D30)</f>
        <v>1</v>
      </c>
      <c r="E28" s="14">
        <v>0</v>
      </c>
      <c r="F28" s="14">
        <v>0</v>
      </c>
      <c r="G28" s="14">
        <f t="shared" ref="G28" si="5">G30+G29</f>
        <v>59</v>
      </c>
    </row>
    <row r="29" spans="1:7" ht="31.5" x14ac:dyDescent="0.25">
      <c r="A29" s="28" t="s">
        <v>49</v>
      </c>
      <c r="B29" s="25" t="s">
        <v>76</v>
      </c>
      <c r="C29" s="26">
        <v>19</v>
      </c>
      <c r="D29" s="26" t="s">
        <v>6</v>
      </c>
      <c r="E29" s="26" t="s">
        <v>6</v>
      </c>
      <c r="F29" s="26" t="s">
        <v>6</v>
      </c>
      <c r="G29" s="27">
        <f>SUM(C29:F29)</f>
        <v>19</v>
      </c>
    </row>
    <row r="30" spans="1:7" ht="16.5" thickBot="1" x14ac:dyDescent="0.3">
      <c r="A30" s="7" t="s">
        <v>50</v>
      </c>
      <c r="B30" s="2" t="s">
        <v>25</v>
      </c>
      <c r="C30" s="3">
        <v>39</v>
      </c>
      <c r="D30" s="3">
        <v>1</v>
      </c>
      <c r="E30" s="3" t="s">
        <v>6</v>
      </c>
      <c r="F30" s="3" t="s">
        <v>6</v>
      </c>
      <c r="G30" s="6">
        <f>SUM(C30:F30)</f>
        <v>40</v>
      </c>
    </row>
    <row r="31" spans="1:7" ht="16.5" thickBot="1" x14ac:dyDescent="0.3">
      <c r="A31" s="8"/>
      <c r="B31" s="19" t="s">
        <v>67</v>
      </c>
      <c r="C31" s="14">
        <f>SUM(C32:C34)</f>
        <v>143</v>
      </c>
      <c r="D31" s="14">
        <f t="shared" ref="D31:F31" si="6">SUM(D32:D34)</f>
        <v>97</v>
      </c>
      <c r="E31" s="14">
        <f t="shared" si="6"/>
        <v>0</v>
      </c>
      <c r="F31" s="14">
        <f t="shared" si="6"/>
        <v>0</v>
      </c>
      <c r="G31" s="14">
        <f>SUM(G32:G34)</f>
        <v>240</v>
      </c>
    </row>
    <row r="32" spans="1:7" ht="31.5" x14ac:dyDescent="0.25">
      <c r="A32" s="28" t="s">
        <v>51</v>
      </c>
      <c r="B32" s="25" t="s">
        <v>26</v>
      </c>
      <c r="C32" s="26">
        <v>75</v>
      </c>
      <c r="D32" s="35">
        <v>73</v>
      </c>
      <c r="E32" s="26" t="s">
        <v>6</v>
      </c>
      <c r="F32" s="26" t="s">
        <v>6</v>
      </c>
      <c r="G32" s="27">
        <f>SUM(C32:F32)</f>
        <v>148</v>
      </c>
    </row>
    <row r="33" spans="1:7" ht="31.5" x14ac:dyDescent="0.25">
      <c r="A33" s="29" t="s">
        <v>52</v>
      </c>
      <c r="B33" s="30" t="s">
        <v>79</v>
      </c>
      <c r="C33" s="32" t="s">
        <v>6</v>
      </c>
      <c r="D33" s="32">
        <v>24</v>
      </c>
      <c r="E33" s="32" t="s">
        <v>6</v>
      </c>
      <c r="F33" s="32" t="s">
        <v>6</v>
      </c>
      <c r="G33" s="33">
        <f>SUM(C33:F33)</f>
        <v>24</v>
      </c>
    </row>
    <row r="34" spans="1:7" ht="32.25" thickBot="1" x14ac:dyDescent="0.3">
      <c r="A34" s="7" t="s">
        <v>53</v>
      </c>
      <c r="B34" s="2" t="s">
        <v>27</v>
      </c>
      <c r="C34" s="3">
        <v>68</v>
      </c>
      <c r="D34" s="3" t="s">
        <v>6</v>
      </c>
      <c r="E34" s="3" t="s">
        <v>6</v>
      </c>
      <c r="F34" s="3" t="s">
        <v>6</v>
      </c>
      <c r="G34" s="6">
        <f>SUM(C34:F34)</f>
        <v>68</v>
      </c>
    </row>
    <row r="35" spans="1:7" ht="16.5" thickBot="1" x14ac:dyDescent="0.3">
      <c r="A35" s="8"/>
      <c r="B35" s="19" t="s">
        <v>68</v>
      </c>
      <c r="C35" s="14">
        <f>SUM(C36:C41)</f>
        <v>378</v>
      </c>
      <c r="D35" s="16">
        <f>SUM(D36:D41)</f>
        <v>0</v>
      </c>
      <c r="E35" s="16">
        <f>SUM(E36:E41)</f>
        <v>0</v>
      </c>
      <c r="F35" s="16">
        <f>SUM(F36:F41)</f>
        <v>0</v>
      </c>
      <c r="G35" s="16">
        <f>SUM(G36:G41)</f>
        <v>378</v>
      </c>
    </row>
    <row r="36" spans="1:7" ht="15.75" x14ac:dyDescent="0.25">
      <c r="A36" s="28" t="s">
        <v>54</v>
      </c>
      <c r="B36" s="25" t="s">
        <v>8</v>
      </c>
      <c r="C36" s="26">
        <v>42</v>
      </c>
      <c r="D36" s="26" t="s">
        <v>6</v>
      </c>
      <c r="E36" s="26" t="s">
        <v>6</v>
      </c>
      <c r="F36" s="26" t="s">
        <v>6</v>
      </c>
      <c r="G36" s="27">
        <f t="shared" ref="G36:G41" si="7">SUM(C36:F36)</f>
        <v>42</v>
      </c>
    </row>
    <row r="37" spans="1:7" ht="15.75" x14ac:dyDescent="0.25">
      <c r="A37" s="29" t="s">
        <v>55</v>
      </c>
      <c r="B37" s="30" t="s">
        <v>9</v>
      </c>
      <c r="C37" s="32">
        <v>56</v>
      </c>
      <c r="D37" s="32" t="s">
        <v>6</v>
      </c>
      <c r="E37" s="32" t="s">
        <v>6</v>
      </c>
      <c r="F37" s="32" t="s">
        <v>6</v>
      </c>
      <c r="G37" s="33">
        <f t="shared" si="7"/>
        <v>56</v>
      </c>
    </row>
    <row r="38" spans="1:7" ht="31.5" x14ac:dyDescent="0.25">
      <c r="A38" s="29" t="s">
        <v>56</v>
      </c>
      <c r="B38" s="30" t="s">
        <v>36</v>
      </c>
      <c r="C38" s="32">
        <v>58</v>
      </c>
      <c r="D38" s="32"/>
      <c r="E38" s="32"/>
      <c r="F38" s="32"/>
      <c r="G38" s="33">
        <f t="shared" si="7"/>
        <v>58</v>
      </c>
    </row>
    <row r="39" spans="1:7" ht="31.5" x14ac:dyDescent="0.25">
      <c r="A39" s="29" t="s">
        <v>57</v>
      </c>
      <c r="B39" s="30" t="s">
        <v>37</v>
      </c>
      <c r="C39" s="32">
        <v>89</v>
      </c>
      <c r="D39" s="32"/>
      <c r="E39" s="32"/>
      <c r="F39" s="32"/>
      <c r="G39" s="33">
        <f t="shared" si="7"/>
        <v>89</v>
      </c>
    </row>
    <row r="40" spans="1:7" ht="19.5" customHeight="1" x14ac:dyDescent="0.25">
      <c r="A40" s="39" t="s">
        <v>73</v>
      </c>
      <c r="B40" s="40" t="s">
        <v>38</v>
      </c>
      <c r="C40" s="41">
        <v>69</v>
      </c>
      <c r="D40" s="41"/>
      <c r="E40" s="41"/>
      <c r="F40" s="41"/>
      <c r="G40" s="42">
        <f t="shared" si="7"/>
        <v>69</v>
      </c>
    </row>
    <row r="41" spans="1:7" ht="30" customHeight="1" thickBot="1" x14ac:dyDescent="0.3">
      <c r="A41" s="7" t="s">
        <v>74</v>
      </c>
      <c r="B41" s="2" t="s">
        <v>39</v>
      </c>
      <c r="C41" s="3">
        <v>64</v>
      </c>
      <c r="D41" s="3"/>
      <c r="E41" s="3"/>
      <c r="F41" s="3"/>
      <c r="G41" s="6">
        <f t="shared" si="7"/>
        <v>64</v>
      </c>
    </row>
    <row r="42" spans="1:7" ht="32.25" thickBot="1" x14ac:dyDescent="0.3">
      <c r="A42" s="12"/>
      <c r="B42" s="13" t="s">
        <v>69</v>
      </c>
      <c r="C42" s="14">
        <f>C43</f>
        <v>88</v>
      </c>
      <c r="D42" s="16">
        <v>0</v>
      </c>
      <c r="E42" s="16">
        <v>0</v>
      </c>
      <c r="F42" s="16">
        <v>0</v>
      </c>
      <c r="G42" s="16">
        <f t="shared" ref="G42" si="8">G43</f>
        <v>88</v>
      </c>
    </row>
    <row r="43" spans="1:7" ht="16.5" thickBot="1" x14ac:dyDescent="0.3">
      <c r="A43" s="7" t="s">
        <v>75</v>
      </c>
      <c r="B43" s="2" t="s">
        <v>28</v>
      </c>
      <c r="C43" s="3">
        <v>88</v>
      </c>
      <c r="D43" s="3" t="s">
        <v>6</v>
      </c>
      <c r="E43" s="3" t="s">
        <v>6</v>
      </c>
      <c r="F43" s="3" t="s">
        <v>6</v>
      </c>
      <c r="G43" s="6">
        <f>SUM(C43:F43)</f>
        <v>88</v>
      </c>
    </row>
    <row r="44" spans="1:7" ht="16.5" thickBot="1" x14ac:dyDescent="0.3">
      <c r="A44" s="21"/>
      <c r="B44" s="20" t="s">
        <v>29</v>
      </c>
      <c r="C44" s="9">
        <f>C42+C35+C31+C28+C26+C20+C16+C14+C12+C8+C5</f>
        <v>1879</v>
      </c>
      <c r="D44" s="9">
        <f>D42+D35+D31+D28+D26+D20+D16+D14+D12+D8+D5</f>
        <v>172</v>
      </c>
      <c r="E44" s="9">
        <f>E42+E35+E31+E28+E26+E20+E16+E14+E12+E8+E5</f>
        <v>80</v>
      </c>
      <c r="F44" s="9">
        <f>F42+F35+F31+F28+F26+F20+F16+F14+F12+F8+F5</f>
        <v>0</v>
      </c>
      <c r="G44" s="9">
        <f>G42+G35+G31+G28+G26+G20+G16+G14+G12+G8+G5</f>
        <v>2131</v>
      </c>
    </row>
    <row r="45" spans="1:7" ht="37.5" customHeight="1" x14ac:dyDescent="0.25"/>
    <row r="46" spans="1:7" ht="18.75" customHeight="1" x14ac:dyDescent="0.25">
      <c r="B46" s="22" t="s">
        <v>71</v>
      </c>
      <c r="C46" s="46"/>
      <c r="D46" s="43"/>
      <c r="E46" s="87" t="s">
        <v>70</v>
      </c>
      <c r="F46" s="87"/>
    </row>
  </sheetData>
  <mergeCells count="7">
    <mergeCell ref="G3:G4"/>
    <mergeCell ref="E46:F46"/>
    <mergeCell ref="A1:F1"/>
    <mergeCell ref="A3:A4"/>
    <mergeCell ref="B3:B4"/>
    <mergeCell ref="C3:D3"/>
    <mergeCell ref="E3:F3"/>
  </mergeCells>
  <pageMargins left="0.70866141732283472" right="0.70866141732283472" top="0.74803149606299213" bottom="0.35433070866141736" header="0.31496062992125984" footer="0.31496062992125984"/>
  <pageSetup paperSize="9"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view="pageBreakPreview" zoomScale="110" zoomScaleNormal="110" zoomScaleSheetLayoutView="110" workbookViewId="0">
      <selection activeCell="J7" sqref="J7"/>
    </sheetView>
  </sheetViews>
  <sheetFormatPr defaultRowHeight="15" x14ac:dyDescent="0.25"/>
  <cols>
    <col min="1" max="1" width="7.42578125" customWidth="1"/>
    <col min="2" max="2" width="40.140625" customWidth="1"/>
    <col min="3" max="3" width="14" customWidth="1"/>
    <col min="4" max="4" width="15.42578125" customWidth="1"/>
    <col min="5" max="5" width="13.5703125" customWidth="1"/>
    <col min="6" max="6" width="14.5703125" customWidth="1"/>
    <col min="7" max="7" width="14.42578125" customWidth="1"/>
    <col min="8" max="8" width="15" customWidth="1"/>
    <col min="9" max="9" width="14.140625" customWidth="1"/>
    <col min="10" max="10" width="15.85546875" customWidth="1"/>
    <col min="11" max="11" width="9.140625" style="5"/>
  </cols>
  <sheetData>
    <row r="1" spans="1:14" ht="31.5" customHeight="1" x14ac:dyDescent="0.25">
      <c r="A1" s="88" t="s">
        <v>82</v>
      </c>
      <c r="B1" s="88"/>
      <c r="C1" s="88"/>
      <c r="D1" s="88"/>
      <c r="E1" s="88"/>
      <c r="F1" s="88"/>
      <c r="G1" s="88"/>
      <c r="H1" s="88"/>
      <c r="I1" s="88"/>
      <c r="J1" s="88"/>
    </row>
    <row r="2" spans="1:14" ht="15.75" thickBot="1" x14ac:dyDescent="0.3"/>
    <row r="3" spans="1:14" ht="25.5" customHeight="1" thickBot="1" x14ac:dyDescent="0.3">
      <c r="A3" s="89" t="s">
        <v>0</v>
      </c>
      <c r="B3" s="89" t="s">
        <v>72</v>
      </c>
      <c r="C3" s="91" t="s">
        <v>1</v>
      </c>
      <c r="D3" s="93"/>
      <c r="E3" s="93"/>
      <c r="F3" s="93"/>
      <c r="G3" s="91" t="s">
        <v>2</v>
      </c>
      <c r="H3" s="93"/>
      <c r="I3" s="93"/>
      <c r="J3" s="93"/>
      <c r="K3" s="85" t="s">
        <v>58</v>
      </c>
    </row>
    <row r="4" spans="1:14" ht="128.25" thickBot="1" x14ac:dyDescent="0.3">
      <c r="A4" s="90"/>
      <c r="B4" s="90"/>
      <c r="C4" s="1" t="s">
        <v>83</v>
      </c>
      <c r="D4" s="59" t="s">
        <v>84</v>
      </c>
      <c r="E4" s="1" t="s">
        <v>85</v>
      </c>
      <c r="F4" s="1" t="s">
        <v>86</v>
      </c>
      <c r="G4" s="1" t="s">
        <v>83</v>
      </c>
      <c r="H4" s="1" t="s">
        <v>84</v>
      </c>
      <c r="I4" s="1" t="s">
        <v>85</v>
      </c>
      <c r="J4" s="1" t="s">
        <v>86</v>
      </c>
      <c r="K4" s="86"/>
      <c r="M4" s="44" t="s">
        <v>77</v>
      </c>
      <c r="N4" s="44" t="s">
        <v>78</v>
      </c>
    </row>
    <row r="5" spans="1:14" ht="32.25" thickBot="1" x14ac:dyDescent="0.3">
      <c r="A5" s="10"/>
      <c r="B5" s="23" t="s">
        <v>59</v>
      </c>
      <c r="C5" s="14">
        <v>0</v>
      </c>
      <c r="D5" s="14">
        <f>SUM(D6:D7)</f>
        <v>175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1">
        <f t="shared" ref="K5" si="0">SUM(K6:K7)</f>
        <v>175</v>
      </c>
      <c r="M5" s="45" t="e">
        <f>C17+C37+C39+C38+C40+C11+C7</f>
        <v>#VALUE!</v>
      </c>
      <c r="N5" t="e">
        <f>C17+C37+C6+C11+C19+C22+C27+C39+C40+C41+C36</f>
        <v>#VALUE!</v>
      </c>
    </row>
    <row r="6" spans="1:14" ht="31.5" x14ac:dyDescent="0.25">
      <c r="A6" s="24" t="s">
        <v>10</v>
      </c>
      <c r="B6" s="50" t="s">
        <v>11</v>
      </c>
      <c r="C6" s="56" t="s">
        <v>6</v>
      </c>
      <c r="D6" s="56">
        <v>84</v>
      </c>
      <c r="E6" s="35" t="s">
        <v>6</v>
      </c>
      <c r="F6" s="35" t="s">
        <v>6</v>
      </c>
      <c r="G6" s="35" t="s">
        <v>6</v>
      </c>
      <c r="H6" s="35" t="s">
        <v>6</v>
      </c>
      <c r="I6" s="35" t="s">
        <v>6</v>
      </c>
      <c r="J6" s="35" t="s">
        <v>6</v>
      </c>
      <c r="K6" s="27">
        <f>SUM(C6:J6)</f>
        <v>84</v>
      </c>
    </row>
    <row r="7" spans="1:14" ht="48" thickBot="1" x14ac:dyDescent="0.3">
      <c r="A7" s="4" t="s">
        <v>12</v>
      </c>
      <c r="B7" s="51" t="s">
        <v>13</v>
      </c>
      <c r="C7" s="57" t="s">
        <v>6</v>
      </c>
      <c r="D7" s="61">
        <v>91</v>
      </c>
      <c r="E7" s="66" t="s">
        <v>6</v>
      </c>
      <c r="F7" s="66" t="s">
        <v>6</v>
      </c>
      <c r="G7" s="66" t="s">
        <v>6</v>
      </c>
      <c r="H7" s="66" t="s">
        <v>6</v>
      </c>
      <c r="I7" s="66" t="s">
        <v>6</v>
      </c>
      <c r="J7" s="66" t="s">
        <v>6</v>
      </c>
      <c r="K7" s="6">
        <f>SUM(C7:J7)</f>
        <v>91</v>
      </c>
    </row>
    <row r="8" spans="1:14" ht="32.25" thickBot="1" x14ac:dyDescent="0.3">
      <c r="A8" s="15"/>
      <c r="B8" s="17" t="s">
        <v>60</v>
      </c>
      <c r="C8" s="14">
        <v>0</v>
      </c>
      <c r="D8" s="14">
        <f>SUM(D9:D11)</f>
        <v>190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f t="shared" ref="K8" si="1">SUM(K9:K11)</f>
        <v>190</v>
      </c>
    </row>
    <row r="9" spans="1:14" ht="31.5" x14ac:dyDescent="0.25">
      <c r="A9" s="24" t="s">
        <v>14</v>
      </c>
      <c r="B9" s="50" t="s">
        <v>16</v>
      </c>
      <c r="C9" s="56" t="s">
        <v>6</v>
      </c>
      <c r="D9" s="56">
        <v>23</v>
      </c>
      <c r="E9" s="35" t="s">
        <v>6</v>
      </c>
      <c r="F9" s="35" t="s">
        <v>6</v>
      </c>
      <c r="G9" s="35" t="s">
        <v>6</v>
      </c>
      <c r="H9" s="35" t="s">
        <v>6</v>
      </c>
      <c r="I9" s="35" t="s">
        <v>6</v>
      </c>
      <c r="J9" s="35" t="s">
        <v>6</v>
      </c>
      <c r="K9" s="27">
        <f>SUM(C9:J9)</f>
        <v>23</v>
      </c>
    </row>
    <row r="10" spans="1:14" ht="31.5" x14ac:dyDescent="0.25">
      <c r="A10" s="34" t="s">
        <v>15</v>
      </c>
      <c r="B10" s="52" t="s">
        <v>17</v>
      </c>
      <c r="C10" s="67" t="s">
        <v>6</v>
      </c>
      <c r="D10" s="67">
        <v>22</v>
      </c>
      <c r="E10" s="37" t="s">
        <v>6</v>
      </c>
      <c r="F10" s="37" t="s">
        <v>6</v>
      </c>
      <c r="G10" s="37" t="s">
        <v>6</v>
      </c>
      <c r="H10" s="37" t="s">
        <v>6</v>
      </c>
      <c r="I10" s="37" t="s">
        <v>6</v>
      </c>
      <c r="J10" s="37" t="s">
        <v>6</v>
      </c>
      <c r="K10" s="33">
        <f>SUM(C10:J10)</f>
        <v>22</v>
      </c>
    </row>
    <row r="11" spans="1:14" ht="32.25" thickBot="1" x14ac:dyDescent="0.3">
      <c r="A11" s="4" t="s">
        <v>31</v>
      </c>
      <c r="B11" s="51" t="s">
        <v>34</v>
      </c>
      <c r="C11" s="65" t="s">
        <v>6</v>
      </c>
      <c r="D11" s="61">
        <v>145</v>
      </c>
      <c r="E11" s="66" t="s">
        <v>6</v>
      </c>
      <c r="F11" s="66" t="s">
        <v>6</v>
      </c>
      <c r="G11" s="66" t="s">
        <v>6</v>
      </c>
      <c r="H11" s="66" t="s">
        <v>6</v>
      </c>
      <c r="I11" s="66" t="s">
        <v>6</v>
      </c>
      <c r="J11" s="66" t="s">
        <v>6</v>
      </c>
      <c r="K11" s="6">
        <f>SUM(C11:J11)</f>
        <v>145</v>
      </c>
    </row>
    <row r="12" spans="1:14" ht="32.25" thickBot="1" x14ac:dyDescent="0.3">
      <c r="A12" s="12"/>
      <c r="B12" s="13" t="s">
        <v>61</v>
      </c>
      <c r="C12" s="14">
        <v>0</v>
      </c>
      <c r="D12" s="14">
        <f>D13</f>
        <v>45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4">
        <f t="shared" ref="K12" si="2">K13</f>
        <v>45</v>
      </c>
    </row>
    <row r="13" spans="1:14" ht="32.25" thickBot="1" x14ac:dyDescent="0.3">
      <c r="A13" s="4" t="s">
        <v>32</v>
      </c>
      <c r="B13" s="51" t="s">
        <v>18</v>
      </c>
      <c r="C13" s="56" t="s">
        <v>6</v>
      </c>
      <c r="D13" s="61">
        <v>45</v>
      </c>
      <c r="E13" s="35" t="s">
        <v>6</v>
      </c>
      <c r="F13" s="35" t="s">
        <v>6</v>
      </c>
      <c r="G13" s="35" t="s">
        <v>6</v>
      </c>
      <c r="H13" s="35" t="s">
        <v>6</v>
      </c>
      <c r="I13" s="35" t="s">
        <v>6</v>
      </c>
      <c r="J13" s="35" t="s">
        <v>6</v>
      </c>
      <c r="K13" s="6">
        <f>SUM(C13:J13)</f>
        <v>45</v>
      </c>
    </row>
    <row r="14" spans="1:14" ht="32.25" thickBot="1" x14ac:dyDescent="0.3">
      <c r="A14" s="15"/>
      <c r="B14" s="13" t="s">
        <v>62</v>
      </c>
      <c r="C14" s="14">
        <v>0</v>
      </c>
      <c r="D14" s="14">
        <f>SUM(D15:D15)</f>
        <v>199</v>
      </c>
      <c r="E14" s="16">
        <v>0</v>
      </c>
      <c r="F14" s="16">
        <f>SUM(F15:F15)</f>
        <v>73</v>
      </c>
      <c r="G14" s="16">
        <v>0</v>
      </c>
      <c r="H14" s="16">
        <v>0</v>
      </c>
      <c r="I14" s="16">
        <v>0</v>
      </c>
      <c r="J14" s="16">
        <v>0</v>
      </c>
      <c r="K14" s="16">
        <f>SUM(K15:K15)</f>
        <v>272</v>
      </c>
    </row>
    <row r="15" spans="1:14" ht="32.25" thickBot="1" x14ac:dyDescent="0.3">
      <c r="A15" s="24" t="s">
        <v>33</v>
      </c>
      <c r="B15" s="50" t="s">
        <v>19</v>
      </c>
      <c r="C15" s="56" t="s">
        <v>6</v>
      </c>
      <c r="D15" s="61">
        <v>199</v>
      </c>
      <c r="E15" s="35" t="s">
        <v>6</v>
      </c>
      <c r="F15" s="35">
        <v>73</v>
      </c>
      <c r="G15" s="35" t="s">
        <v>6</v>
      </c>
      <c r="H15" s="35" t="s">
        <v>6</v>
      </c>
      <c r="I15" s="35" t="s">
        <v>6</v>
      </c>
      <c r="J15" s="35" t="s">
        <v>6</v>
      </c>
      <c r="K15" s="27">
        <f>SUM(C15:J15)</f>
        <v>272</v>
      </c>
    </row>
    <row r="16" spans="1:14" ht="32.25" thickBot="1" x14ac:dyDescent="0.3">
      <c r="A16" s="15"/>
      <c r="B16" s="17" t="s">
        <v>63</v>
      </c>
      <c r="C16" s="14">
        <v>0</v>
      </c>
      <c r="D16" s="14">
        <f>SUM(D17:D19)</f>
        <v>223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4">
        <f>SUM(K17:K19)</f>
        <v>223</v>
      </c>
    </row>
    <row r="17" spans="1:11" ht="31.5" x14ac:dyDescent="0.25">
      <c r="A17" s="29" t="s">
        <v>40</v>
      </c>
      <c r="B17" s="52" t="s">
        <v>30</v>
      </c>
      <c r="C17" s="56" t="s">
        <v>6</v>
      </c>
      <c r="D17" s="73">
        <v>40</v>
      </c>
      <c r="E17" s="35" t="s">
        <v>6</v>
      </c>
      <c r="F17" s="35" t="s">
        <v>6</v>
      </c>
      <c r="G17" s="35" t="s">
        <v>6</v>
      </c>
      <c r="H17" s="35" t="s">
        <v>6</v>
      </c>
      <c r="I17" s="35" t="s">
        <v>6</v>
      </c>
      <c r="J17" s="35" t="s">
        <v>6</v>
      </c>
      <c r="K17" s="33">
        <f>SUM(C17:J17)</f>
        <v>40</v>
      </c>
    </row>
    <row r="18" spans="1:11" ht="31.5" x14ac:dyDescent="0.25">
      <c r="A18" s="29" t="s">
        <v>41</v>
      </c>
      <c r="B18" s="52" t="s">
        <v>20</v>
      </c>
      <c r="C18" s="67" t="s">
        <v>6</v>
      </c>
      <c r="D18" s="29">
        <v>46</v>
      </c>
      <c r="E18" s="37" t="s">
        <v>6</v>
      </c>
      <c r="F18" s="37" t="s">
        <v>6</v>
      </c>
      <c r="G18" s="37" t="s">
        <v>6</v>
      </c>
      <c r="H18" s="37" t="s">
        <v>6</v>
      </c>
      <c r="I18" s="37" t="s">
        <v>6</v>
      </c>
      <c r="J18" s="37" t="s">
        <v>6</v>
      </c>
      <c r="K18" s="33">
        <f>SUM(C18:J18)</f>
        <v>46</v>
      </c>
    </row>
    <row r="19" spans="1:11" ht="48" thickBot="1" x14ac:dyDescent="0.3">
      <c r="A19" s="7" t="s">
        <v>42</v>
      </c>
      <c r="B19" s="51" t="s">
        <v>35</v>
      </c>
      <c r="C19" s="65" t="s">
        <v>6</v>
      </c>
      <c r="D19" s="62">
        <v>137</v>
      </c>
      <c r="E19" s="66" t="s">
        <v>6</v>
      </c>
      <c r="F19" s="66" t="s">
        <v>6</v>
      </c>
      <c r="G19" s="66" t="s">
        <v>6</v>
      </c>
      <c r="H19" s="66" t="s">
        <v>6</v>
      </c>
      <c r="I19" s="66" t="s">
        <v>6</v>
      </c>
      <c r="J19" s="66" t="s">
        <v>6</v>
      </c>
      <c r="K19" s="6">
        <f>SUM(C19:J19)</f>
        <v>137</v>
      </c>
    </row>
    <row r="20" spans="1:11" ht="32.25" thickBot="1" x14ac:dyDescent="0.3">
      <c r="A20" s="12"/>
      <c r="B20" s="13" t="s">
        <v>64</v>
      </c>
      <c r="C20" s="14">
        <v>0</v>
      </c>
      <c r="D20" s="14">
        <f>SUM(D21:D25)</f>
        <v>250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4">
        <f t="shared" ref="K20" si="3">SUM(K21:K25)</f>
        <v>330</v>
      </c>
    </row>
    <row r="21" spans="1:11" ht="47.25" x14ac:dyDescent="0.25">
      <c r="A21" s="28" t="s">
        <v>43</v>
      </c>
      <c r="B21" s="50" t="s">
        <v>7</v>
      </c>
      <c r="C21" s="56" t="s">
        <v>6</v>
      </c>
      <c r="D21" s="28">
        <v>40</v>
      </c>
      <c r="E21" s="35" t="s">
        <v>6</v>
      </c>
      <c r="F21" s="35" t="s">
        <v>6</v>
      </c>
      <c r="G21" s="35" t="s">
        <v>6</v>
      </c>
      <c r="H21" s="35" t="s">
        <v>6</v>
      </c>
      <c r="I21" s="35" t="s">
        <v>6</v>
      </c>
      <c r="J21" s="35" t="s">
        <v>6</v>
      </c>
      <c r="K21" s="27">
        <f>SUM(C21:J21)</f>
        <v>40</v>
      </c>
    </row>
    <row r="22" spans="1:11" ht="47.25" x14ac:dyDescent="0.25">
      <c r="A22" s="29" t="s">
        <v>44</v>
      </c>
      <c r="B22" s="52" t="s">
        <v>21</v>
      </c>
      <c r="C22" s="67" t="s">
        <v>6</v>
      </c>
      <c r="D22" s="29">
        <v>10</v>
      </c>
      <c r="E22" s="37" t="s">
        <v>6</v>
      </c>
      <c r="F22" s="37" t="s">
        <v>6</v>
      </c>
      <c r="G22" s="37" t="s">
        <v>6</v>
      </c>
      <c r="H22" s="37" t="s">
        <v>6</v>
      </c>
      <c r="I22" s="37" t="s">
        <v>6</v>
      </c>
      <c r="J22" s="37" t="s">
        <v>6</v>
      </c>
      <c r="K22" s="33">
        <f>SUM(C22:J22)</f>
        <v>10</v>
      </c>
    </row>
    <row r="23" spans="1:11" ht="31.5" x14ac:dyDescent="0.25">
      <c r="A23" s="29" t="s">
        <v>45</v>
      </c>
      <c r="B23" s="52" t="s">
        <v>22</v>
      </c>
      <c r="C23" s="67" t="s">
        <v>6</v>
      </c>
      <c r="D23" s="29">
        <v>62</v>
      </c>
      <c r="E23" s="37" t="s">
        <v>6</v>
      </c>
      <c r="F23" s="37" t="s">
        <v>6</v>
      </c>
      <c r="G23" s="37" t="s">
        <v>6</v>
      </c>
      <c r="H23" s="72">
        <v>60</v>
      </c>
      <c r="I23" s="37" t="s">
        <v>6</v>
      </c>
      <c r="J23" s="37" t="s">
        <v>6</v>
      </c>
      <c r="K23" s="33">
        <f>SUM(C23:J23)</f>
        <v>122</v>
      </c>
    </row>
    <row r="24" spans="1:11" ht="31.5" x14ac:dyDescent="0.25">
      <c r="A24" s="29" t="s">
        <v>46</v>
      </c>
      <c r="B24" s="52" t="s">
        <v>23</v>
      </c>
      <c r="C24" s="67" t="s">
        <v>6</v>
      </c>
      <c r="D24" s="29">
        <v>93</v>
      </c>
      <c r="E24" s="37" t="s">
        <v>6</v>
      </c>
      <c r="F24" s="37" t="s">
        <v>6</v>
      </c>
      <c r="G24" s="37" t="s">
        <v>6</v>
      </c>
      <c r="H24" s="32" t="s">
        <v>6</v>
      </c>
      <c r="I24" s="37" t="s">
        <v>6</v>
      </c>
      <c r="J24" s="37" t="s">
        <v>6</v>
      </c>
      <c r="K24" s="33">
        <f>SUM(C24:J24)</f>
        <v>93</v>
      </c>
    </row>
    <row r="25" spans="1:11" ht="48" thickBot="1" x14ac:dyDescent="0.3">
      <c r="A25" s="7" t="s">
        <v>47</v>
      </c>
      <c r="B25" s="51" t="s">
        <v>80</v>
      </c>
      <c r="C25" s="65" t="s">
        <v>6</v>
      </c>
      <c r="D25" s="62">
        <v>45</v>
      </c>
      <c r="E25" s="66" t="s">
        <v>6</v>
      </c>
      <c r="F25" s="66" t="s">
        <v>6</v>
      </c>
      <c r="G25" s="66" t="s">
        <v>6</v>
      </c>
      <c r="H25" s="7">
        <v>20</v>
      </c>
      <c r="I25" s="66" t="s">
        <v>6</v>
      </c>
      <c r="J25" s="66" t="s">
        <v>6</v>
      </c>
      <c r="K25" s="6">
        <f>SUM(C25:J25)</f>
        <v>65</v>
      </c>
    </row>
    <row r="26" spans="1:11" ht="16.5" thickBot="1" x14ac:dyDescent="0.3">
      <c r="A26" s="15"/>
      <c r="B26" s="18" t="s">
        <v>65</v>
      </c>
      <c r="C26" s="14">
        <v>0</v>
      </c>
      <c r="D26" s="14">
        <f>D27</f>
        <v>123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f t="shared" ref="K26" si="4">K27</f>
        <v>123</v>
      </c>
    </row>
    <row r="27" spans="1:11" ht="16.5" thickBot="1" x14ac:dyDescent="0.3">
      <c r="A27" s="7" t="s">
        <v>48</v>
      </c>
      <c r="B27" s="51" t="s">
        <v>24</v>
      </c>
      <c r="C27" s="56" t="s">
        <v>6</v>
      </c>
      <c r="D27" s="62">
        <v>123</v>
      </c>
      <c r="E27" s="35" t="s">
        <v>6</v>
      </c>
      <c r="F27" s="35" t="s">
        <v>6</v>
      </c>
      <c r="G27" s="35" t="s">
        <v>6</v>
      </c>
      <c r="H27" s="35" t="s">
        <v>6</v>
      </c>
      <c r="I27" s="35" t="s">
        <v>6</v>
      </c>
      <c r="J27" s="35" t="s">
        <v>6</v>
      </c>
      <c r="K27" s="6">
        <f>SUM(C27:J27)</f>
        <v>123</v>
      </c>
    </row>
    <row r="28" spans="1:11" ht="16.5" thickBot="1" x14ac:dyDescent="0.3">
      <c r="A28" s="12"/>
      <c r="B28" s="18" t="s">
        <v>66</v>
      </c>
      <c r="C28" s="14">
        <v>0</v>
      </c>
      <c r="D28" s="14">
        <f>D30+D29</f>
        <v>57</v>
      </c>
      <c r="E28" s="16">
        <v>0</v>
      </c>
      <c r="F28" s="14">
        <f>SUM(F29:F30)</f>
        <v>0</v>
      </c>
      <c r="G28" s="16">
        <v>0</v>
      </c>
      <c r="H28" s="16">
        <v>0</v>
      </c>
      <c r="I28" s="16">
        <v>0</v>
      </c>
      <c r="J28" s="16">
        <v>0</v>
      </c>
      <c r="K28" s="14">
        <f t="shared" ref="K28" si="5">K30+K29</f>
        <v>58</v>
      </c>
    </row>
    <row r="29" spans="1:11" ht="31.5" x14ac:dyDescent="0.25">
      <c r="A29" s="28" t="s">
        <v>49</v>
      </c>
      <c r="B29" s="50" t="s">
        <v>76</v>
      </c>
      <c r="C29" s="56" t="s">
        <v>6</v>
      </c>
      <c r="D29" s="28">
        <v>19</v>
      </c>
      <c r="E29" s="35" t="s">
        <v>6</v>
      </c>
      <c r="F29" s="35" t="s">
        <v>6</v>
      </c>
      <c r="G29" s="35" t="s">
        <v>6</v>
      </c>
      <c r="H29" s="35" t="s">
        <v>6</v>
      </c>
      <c r="I29" s="35" t="s">
        <v>6</v>
      </c>
      <c r="J29" s="35" t="s">
        <v>6</v>
      </c>
      <c r="K29" s="27">
        <f>SUM(C29:J29)</f>
        <v>19</v>
      </c>
    </row>
    <row r="30" spans="1:11" ht="16.5" thickBot="1" x14ac:dyDescent="0.3">
      <c r="A30" s="7" t="s">
        <v>50</v>
      </c>
      <c r="B30" s="51" t="s">
        <v>25</v>
      </c>
      <c r="C30" s="65" t="s">
        <v>6</v>
      </c>
      <c r="D30" s="7">
        <v>38</v>
      </c>
      <c r="E30" s="66" t="s">
        <v>6</v>
      </c>
      <c r="F30" s="70" t="s">
        <v>87</v>
      </c>
      <c r="G30" s="66" t="s">
        <v>6</v>
      </c>
      <c r="H30" s="66" t="s">
        <v>6</v>
      </c>
      <c r="I30" s="66" t="s">
        <v>6</v>
      </c>
      <c r="J30" s="66" t="s">
        <v>6</v>
      </c>
      <c r="K30" s="6">
        <v>39</v>
      </c>
    </row>
    <row r="31" spans="1:11" ht="16.5" thickBot="1" x14ac:dyDescent="0.3">
      <c r="A31" s="8"/>
      <c r="B31" s="53" t="s">
        <v>67</v>
      </c>
      <c r="C31" s="14">
        <v>0</v>
      </c>
      <c r="D31" s="63">
        <f>SUM(D32:D34)</f>
        <v>142</v>
      </c>
      <c r="E31" s="16">
        <v>0</v>
      </c>
      <c r="F31" s="14">
        <f t="shared" ref="F31" si="6">SUM(F32:F34)</f>
        <v>73</v>
      </c>
      <c r="G31" s="16">
        <v>0</v>
      </c>
      <c r="H31" s="16">
        <v>0</v>
      </c>
      <c r="I31" s="16">
        <v>0</v>
      </c>
      <c r="J31" s="16">
        <v>0</v>
      </c>
      <c r="K31" s="14">
        <f>SUM(K32:K34)</f>
        <v>239</v>
      </c>
    </row>
    <row r="32" spans="1:11" ht="31.5" x14ac:dyDescent="0.25">
      <c r="A32" s="28" t="s">
        <v>51</v>
      </c>
      <c r="B32" s="50" t="s">
        <v>26</v>
      </c>
      <c r="C32" s="56" t="s">
        <v>6</v>
      </c>
      <c r="D32" s="28">
        <v>74</v>
      </c>
      <c r="E32" s="35" t="s">
        <v>6</v>
      </c>
      <c r="F32" s="35">
        <v>73</v>
      </c>
      <c r="G32" s="35" t="s">
        <v>6</v>
      </c>
      <c r="H32" s="35" t="s">
        <v>6</v>
      </c>
      <c r="I32" s="35" t="s">
        <v>6</v>
      </c>
      <c r="J32" s="35" t="s">
        <v>6</v>
      </c>
      <c r="K32" s="27">
        <f>SUM(C32:J32)</f>
        <v>147</v>
      </c>
    </row>
    <row r="33" spans="1:11" ht="31.5" x14ac:dyDescent="0.25">
      <c r="A33" s="29" t="s">
        <v>52</v>
      </c>
      <c r="B33" s="52" t="s">
        <v>79</v>
      </c>
      <c r="C33" s="67" t="s">
        <v>6</v>
      </c>
      <c r="D33" s="29" t="s">
        <v>6</v>
      </c>
      <c r="E33" s="37" t="s">
        <v>6</v>
      </c>
      <c r="F33" s="71" t="s">
        <v>88</v>
      </c>
      <c r="G33" s="37" t="s">
        <v>6</v>
      </c>
      <c r="H33" s="37" t="s">
        <v>6</v>
      </c>
      <c r="I33" s="37" t="s">
        <v>6</v>
      </c>
      <c r="J33" s="37" t="s">
        <v>6</v>
      </c>
      <c r="K33" s="33">
        <v>24</v>
      </c>
    </row>
    <row r="34" spans="1:11" ht="32.25" thickBot="1" x14ac:dyDescent="0.3">
      <c r="A34" s="7" t="s">
        <v>53</v>
      </c>
      <c r="B34" s="51" t="s">
        <v>27</v>
      </c>
      <c r="C34" s="65" t="s">
        <v>6</v>
      </c>
      <c r="D34" s="7">
        <v>68</v>
      </c>
      <c r="E34" s="66" t="s">
        <v>6</v>
      </c>
      <c r="F34" s="3" t="s">
        <v>6</v>
      </c>
      <c r="G34" s="66" t="s">
        <v>6</v>
      </c>
      <c r="H34" s="66" t="s">
        <v>6</v>
      </c>
      <c r="I34" s="66" t="s">
        <v>6</v>
      </c>
      <c r="J34" s="66" t="s">
        <v>6</v>
      </c>
      <c r="K34" s="6">
        <f>SUM(C34:J34)</f>
        <v>68</v>
      </c>
    </row>
    <row r="35" spans="1:11" ht="16.5" thickBot="1" x14ac:dyDescent="0.3">
      <c r="A35" s="8"/>
      <c r="B35" s="53" t="s">
        <v>68</v>
      </c>
      <c r="C35" s="14">
        <v>0</v>
      </c>
      <c r="D35" s="63">
        <f>SUM(D36:D41)</f>
        <v>375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f>SUM(K36:K41)</f>
        <v>375</v>
      </c>
    </row>
    <row r="36" spans="1:11" ht="15.75" x14ac:dyDescent="0.25">
      <c r="A36" s="28" t="s">
        <v>54</v>
      </c>
      <c r="B36" s="50" t="s">
        <v>8</v>
      </c>
      <c r="C36" s="56" t="s">
        <v>6</v>
      </c>
      <c r="D36" s="28">
        <v>42</v>
      </c>
      <c r="E36" s="35" t="s">
        <v>6</v>
      </c>
      <c r="F36" s="35" t="s">
        <v>6</v>
      </c>
      <c r="G36" s="35" t="s">
        <v>6</v>
      </c>
      <c r="H36" s="35" t="s">
        <v>6</v>
      </c>
      <c r="I36" s="35" t="s">
        <v>6</v>
      </c>
      <c r="J36" s="35" t="s">
        <v>6</v>
      </c>
      <c r="K36" s="27">
        <f t="shared" ref="K36:K41" si="7">SUM(C36:J36)</f>
        <v>42</v>
      </c>
    </row>
    <row r="37" spans="1:11" ht="15.75" x14ac:dyDescent="0.25">
      <c r="A37" s="29" t="s">
        <v>55</v>
      </c>
      <c r="B37" s="52" t="s">
        <v>9</v>
      </c>
      <c r="C37" s="67" t="s">
        <v>6</v>
      </c>
      <c r="D37" s="29">
        <v>55</v>
      </c>
      <c r="E37" s="37" t="s">
        <v>6</v>
      </c>
      <c r="F37" s="37" t="s">
        <v>6</v>
      </c>
      <c r="G37" s="37" t="s">
        <v>6</v>
      </c>
      <c r="H37" s="37" t="s">
        <v>6</v>
      </c>
      <c r="I37" s="37" t="s">
        <v>6</v>
      </c>
      <c r="J37" s="37" t="s">
        <v>6</v>
      </c>
      <c r="K37" s="33">
        <f t="shared" si="7"/>
        <v>55</v>
      </c>
    </row>
    <row r="38" spans="1:11" ht="31.5" x14ac:dyDescent="0.25">
      <c r="A38" s="29" t="s">
        <v>56</v>
      </c>
      <c r="B38" s="52" t="s">
        <v>36</v>
      </c>
      <c r="C38" s="67" t="s">
        <v>6</v>
      </c>
      <c r="D38" s="29">
        <v>58</v>
      </c>
      <c r="E38" s="37" t="s">
        <v>6</v>
      </c>
      <c r="F38" s="37" t="s">
        <v>6</v>
      </c>
      <c r="G38" s="37" t="s">
        <v>6</v>
      </c>
      <c r="H38" s="37" t="s">
        <v>6</v>
      </c>
      <c r="I38" s="37" t="s">
        <v>6</v>
      </c>
      <c r="J38" s="37" t="s">
        <v>6</v>
      </c>
      <c r="K38" s="33">
        <f t="shared" si="7"/>
        <v>58</v>
      </c>
    </row>
    <row r="39" spans="1:11" ht="31.5" x14ac:dyDescent="0.25">
      <c r="A39" s="29" t="s">
        <v>57</v>
      </c>
      <c r="B39" s="52" t="s">
        <v>37</v>
      </c>
      <c r="C39" s="67" t="s">
        <v>6</v>
      </c>
      <c r="D39" s="29">
        <v>89</v>
      </c>
      <c r="E39" s="37" t="s">
        <v>6</v>
      </c>
      <c r="F39" s="37" t="s">
        <v>6</v>
      </c>
      <c r="G39" s="37" t="s">
        <v>6</v>
      </c>
      <c r="H39" s="37" t="s">
        <v>6</v>
      </c>
      <c r="I39" s="37" t="s">
        <v>6</v>
      </c>
      <c r="J39" s="37" t="s">
        <v>6</v>
      </c>
      <c r="K39" s="42">
        <f t="shared" si="7"/>
        <v>89</v>
      </c>
    </row>
    <row r="40" spans="1:11" ht="19.5" customHeight="1" x14ac:dyDescent="0.25">
      <c r="A40" s="39" t="s">
        <v>73</v>
      </c>
      <c r="B40" s="54" t="s">
        <v>38</v>
      </c>
      <c r="C40" s="67" t="s">
        <v>6</v>
      </c>
      <c r="D40" s="29">
        <v>67</v>
      </c>
      <c r="E40" s="37" t="s">
        <v>6</v>
      </c>
      <c r="F40" s="37" t="s">
        <v>6</v>
      </c>
      <c r="G40" s="37" t="s">
        <v>6</v>
      </c>
      <c r="H40" s="37" t="s">
        <v>6</v>
      </c>
      <c r="I40" s="37" t="s">
        <v>6</v>
      </c>
      <c r="J40" s="37" t="s">
        <v>6</v>
      </c>
      <c r="K40" s="42">
        <f t="shared" si="7"/>
        <v>67</v>
      </c>
    </row>
    <row r="41" spans="1:11" ht="30" customHeight="1" thickBot="1" x14ac:dyDescent="0.3">
      <c r="A41" s="7" t="s">
        <v>74</v>
      </c>
      <c r="B41" s="51" t="s">
        <v>39</v>
      </c>
      <c r="C41" s="65" t="s">
        <v>6</v>
      </c>
      <c r="D41" s="62">
        <v>64</v>
      </c>
      <c r="E41" s="66" t="s">
        <v>6</v>
      </c>
      <c r="F41" s="66" t="s">
        <v>6</v>
      </c>
      <c r="G41" s="66" t="s">
        <v>6</v>
      </c>
      <c r="H41" s="66" t="s">
        <v>6</v>
      </c>
      <c r="I41" s="66" t="s">
        <v>6</v>
      </c>
      <c r="J41" s="66" t="s">
        <v>6</v>
      </c>
      <c r="K41" s="6">
        <f t="shared" si="7"/>
        <v>64</v>
      </c>
    </row>
    <row r="42" spans="1:11" ht="32.25" thickBot="1" x14ac:dyDescent="0.3">
      <c r="A42" s="12"/>
      <c r="B42" s="13" t="s">
        <v>69</v>
      </c>
      <c r="C42" s="14">
        <v>0</v>
      </c>
      <c r="D42" s="14">
        <f>D43</f>
        <v>87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f t="shared" ref="K42" si="8">K43</f>
        <v>87</v>
      </c>
    </row>
    <row r="43" spans="1:11" ht="16.5" thickBot="1" x14ac:dyDescent="0.3">
      <c r="A43" s="7" t="s">
        <v>75</v>
      </c>
      <c r="B43" s="51" t="s">
        <v>28</v>
      </c>
      <c r="C43" s="60" t="s">
        <v>6</v>
      </c>
      <c r="D43" s="49">
        <v>87</v>
      </c>
      <c r="E43" s="68" t="s">
        <v>6</v>
      </c>
      <c r="F43" s="69" t="s">
        <v>6</v>
      </c>
      <c r="G43" s="68" t="s">
        <v>6</v>
      </c>
      <c r="H43" s="68" t="s">
        <v>6</v>
      </c>
      <c r="I43" s="68" t="s">
        <v>6</v>
      </c>
      <c r="J43" s="68" t="s">
        <v>6</v>
      </c>
      <c r="K43" s="6">
        <f>SUM(C43:J43)</f>
        <v>87</v>
      </c>
    </row>
    <row r="44" spans="1:11" ht="16.5" thickBot="1" x14ac:dyDescent="0.3">
      <c r="A44" s="21"/>
      <c r="B44" s="55" t="s">
        <v>29</v>
      </c>
      <c r="C44" s="58">
        <f t="shared" ref="C44:E44" si="9">C42+C35+C31+C28+C26+C20+C16+C14+C12+C8+C5</f>
        <v>0</v>
      </c>
      <c r="D44" s="9">
        <f t="shared" si="9"/>
        <v>1866</v>
      </c>
      <c r="E44" s="9">
        <f t="shared" si="9"/>
        <v>0</v>
      </c>
      <c r="F44" s="9">
        <f>F42+F35+F31+F28+F26+F20+F16+F14+F12+F8+F5</f>
        <v>146</v>
      </c>
      <c r="G44" s="9">
        <f>G42+G35+G31+G28+G26+G20+G16+G14+G12+G8+G5</f>
        <v>0</v>
      </c>
      <c r="H44" s="9">
        <f>H42+H35+H31+H28+H26+H20+H16+H14+H12+H8+H5</f>
        <v>0</v>
      </c>
      <c r="I44" s="9">
        <f t="shared" ref="I44:J44" si="10">I42+I35+I31+I28+I26+I20+I16+I14+I12+I8+I5</f>
        <v>0</v>
      </c>
      <c r="J44" s="9">
        <f t="shared" si="10"/>
        <v>0</v>
      </c>
      <c r="K44" s="9">
        <f>K42+K35+K31+K28+K26+K20+K16+K14+K12+K8+K5</f>
        <v>2117</v>
      </c>
    </row>
    <row r="45" spans="1:11" ht="37.5" customHeight="1" x14ac:dyDescent="0.25"/>
    <row r="46" spans="1:11" ht="18.75" customHeight="1" x14ac:dyDescent="0.25">
      <c r="B46" s="22" t="s">
        <v>71</v>
      </c>
      <c r="C46" s="47"/>
      <c r="D46" s="48"/>
      <c r="E46" s="48"/>
      <c r="F46" s="48"/>
      <c r="G46" s="87" t="s">
        <v>70</v>
      </c>
      <c r="H46" s="87"/>
      <c r="I46" s="87"/>
      <c r="J46" s="87"/>
    </row>
  </sheetData>
  <mergeCells count="7">
    <mergeCell ref="K3:K4"/>
    <mergeCell ref="G46:J46"/>
    <mergeCell ref="A1:J1"/>
    <mergeCell ref="A3:A4"/>
    <mergeCell ref="B3:B4"/>
    <mergeCell ref="C3:F3"/>
    <mergeCell ref="G3:J3"/>
  </mergeCells>
  <pageMargins left="0.70866141732283472" right="0.70866141732283472" top="0.74803149606299213" bottom="0.35433070866141736" header="0.31496062992125984" footer="0.31496062992125984"/>
  <pageSetup paperSize="9"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view="pageBreakPreview" zoomScale="110" zoomScaleNormal="110" zoomScaleSheetLayoutView="110" workbookViewId="0">
      <selection activeCell="A2" sqref="A2"/>
    </sheetView>
  </sheetViews>
  <sheetFormatPr defaultRowHeight="15" x14ac:dyDescent="0.25"/>
  <cols>
    <col min="1" max="1" width="7.42578125" customWidth="1"/>
    <col min="2" max="2" width="40.140625" customWidth="1"/>
    <col min="3" max="3" width="14" customWidth="1"/>
    <col min="4" max="4" width="15.42578125" customWidth="1"/>
    <col min="5" max="5" width="13.5703125" customWidth="1"/>
    <col min="6" max="6" width="14.5703125" customWidth="1"/>
    <col min="7" max="7" width="14.42578125" customWidth="1"/>
    <col min="8" max="8" width="15" customWidth="1"/>
    <col min="9" max="9" width="14.140625" customWidth="1"/>
    <col min="10" max="10" width="15.85546875" customWidth="1"/>
    <col min="11" max="11" width="9.140625" style="5"/>
  </cols>
  <sheetData>
    <row r="1" spans="1:14" ht="31.5" customHeight="1" x14ac:dyDescent="0.25">
      <c r="A1" s="88" t="s">
        <v>90</v>
      </c>
      <c r="B1" s="88"/>
      <c r="C1" s="88"/>
      <c r="D1" s="88"/>
      <c r="E1" s="88"/>
      <c r="F1" s="88"/>
      <c r="G1" s="88"/>
      <c r="H1" s="88"/>
      <c r="I1" s="88"/>
      <c r="J1" s="88"/>
    </row>
    <row r="2" spans="1:14" ht="15.75" thickBot="1" x14ac:dyDescent="0.3"/>
    <row r="3" spans="1:14" ht="25.5" customHeight="1" thickBot="1" x14ac:dyDescent="0.3">
      <c r="A3" s="89" t="s">
        <v>0</v>
      </c>
      <c r="B3" s="89" t="s">
        <v>72</v>
      </c>
      <c r="C3" s="91" t="s">
        <v>1</v>
      </c>
      <c r="D3" s="93"/>
      <c r="E3" s="93"/>
      <c r="F3" s="93"/>
      <c r="G3" s="91" t="s">
        <v>2</v>
      </c>
      <c r="H3" s="93"/>
      <c r="I3" s="93"/>
      <c r="J3" s="93"/>
      <c r="K3" s="85" t="s">
        <v>58</v>
      </c>
    </row>
    <row r="4" spans="1:14" ht="128.25" thickBot="1" x14ac:dyDescent="0.3">
      <c r="A4" s="90"/>
      <c r="B4" s="90"/>
      <c r="C4" s="1" t="s">
        <v>83</v>
      </c>
      <c r="D4" s="59" t="s">
        <v>84</v>
      </c>
      <c r="E4" s="1" t="s">
        <v>85</v>
      </c>
      <c r="F4" s="1" t="s">
        <v>86</v>
      </c>
      <c r="G4" s="1" t="s">
        <v>83</v>
      </c>
      <c r="H4" s="1" t="s">
        <v>84</v>
      </c>
      <c r="I4" s="1" t="s">
        <v>85</v>
      </c>
      <c r="J4" s="1" t="s">
        <v>86</v>
      </c>
      <c r="K4" s="86"/>
      <c r="M4" s="44" t="s">
        <v>77</v>
      </c>
      <c r="N4" s="44" t="s">
        <v>78</v>
      </c>
    </row>
    <row r="5" spans="1:14" ht="32.25" thickBot="1" x14ac:dyDescent="0.3">
      <c r="A5" s="10"/>
      <c r="B5" s="23" t="s">
        <v>59</v>
      </c>
      <c r="C5" s="14">
        <v>0</v>
      </c>
      <c r="D5" s="14">
        <f>SUM(D6:D7)</f>
        <v>181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1">
        <f t="shared" ref="K5" si="0">SUM(K6:K7)</f>
        <v>181</v>
      </c>
      <c r="M5" s="45" t="e">
        <f>C15+C33+C35+C34+C36+C9+C7</f>
        <v>#VALUE!</v>
      </c>
      <c r="N5" t="e">
        <f>C15+C33+C6+C9+C16+#REF!+C23+C35+C36+C37+C32</f>
        <v>#VALUE!</v>
      </c>
    </row>
    <row r="6" spans="1:14" ht="31.5" x14ac:dyDescent="0.25">
      <c r="A6" s="24">
        <v>1</v>
      </c>
      <c r="B6" s="50" t="s">
        <v>11</v>
      </c>
      <c r="C6" s="56" t="s">
        <v>6</v>
      </c>
      <c r="D6" s="56">
        <v>87</v>
      </c>
      <c r="E6" s="35" t="s">
        <v>6</v>
      </c>
      <c r="F6" s="35" t="s">
        <v>6</v>
      </c>
      <c r="G6" s="35" t="s">
        <v>6</v>
      </c>
      <c r="H6" s="35" t="s">
        <v>6</v>
      </c>
      <c r="I6" s="35" t="s">
        <v>6</v>
      </c>
      <c r="J6" s="35" t="s">
        <v>6</v>
      </c>
      <c r="K6" s="27">
        <f>SUM(C6:J6)</f>
        <v>87</v>
      </c>
    </row>
    <row r="7" spans="1:14" ht="48" thickBot="1" x14ac:dyDescent="0.3">
      <c r="A7" s="4">
        <v>2</v>
      </c>
      <c r="B7" s="51" t="s">
        <v>13</v>
      </c>
      <c r="C7" s="57" t="s">
        <v>6</v>
      </c>
      <c r="D7" s="61">
        <v>94</v>
      </c>
      <c r="E7" s="66" t="s">
        <v>6</v>
      </c>
      <c r="F7" s="66" t="s">
        <v>6</v>
      </c>
      <c r="G7" s="66" t="s">
        <v>6</v>
      </c>
      <c r="H7" s="66" t="s">
        <v>6</v>
      </c>
      <c r="I7" s="66" t="s">
        <v>6</v>
      </c>
      <c r="J7" s="66" t="s">
        <v>6</v>
      </c>
      <c r="K7" s="6">
        <f>SUM(C7:J7)</f>
        <v>94</v>
      </c>
    </row>
    <row r="8" spans="1:14" ht="32.25" thickBot="1" x14ac:dyDescent="0.3">
      <c r="A8" s="15"/>
      <c r="B8" s="17" t="s">
        <v>60</v>
      </c>
      <c r="C8" s="14">
        <v>0</v>
      </c>
      <c r="D8" s="14">
        <f>SUM(D9:D9)</f>
        <v>185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f>SUM(K9:K9)</f>
        <v>185</v>
      </c>
    </row>
    <row r="9" spans="1:14" ht="32.25" thickBot="1" x14ac:dyDescent="0.3">
      <c r="A9" s="4">
        <v>3</v>
      </c>
      <c r="B9" s="51" t="s">
        <v>34</v>
      </c>
      <c r="C9" s="65" t="s">
        <v>6</v>
      </c>
      <c r="D9" s="61">
        <v>185</v>
      </c>
      <c r="E9" s="66" t="s">
        <v>6</v>
      </c>
      <c r="F9" s="66" t="s">
        <v>6</v>
      </c>
      <c r="G9" s="66" t="s">
        <v>6</v>
      </c>
      <c r="H9" s="66" t="s">
        <v>6</v>
      </c>
      <c r="I9" s="66" t="s">
        <v>6</v>
      </c>
      <c r="J9" s="66" t="s">
        <v>6</v>
      </c>
      <c r="K9" s="6">
        <f>SUM(C9:J9)</f>
        <v>185</v>
      </c>
    </row>
    <row r="10" spans="1:14" ht="32.25" thickBot="1" x14ac:dyDescent="0.3">
      <c r="A10" s="12"/>
      <c r="B10" s="13" t="s">
        <v>61</v>
      </c>
      <c r="C10" s="14">
        <v>0</v>
      </c>
      <c r="D10" s="14">
        <f>D11</f>
        <v>24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4">
        <f t="shared" ref="K10" si="1">K11</f>
        <v>24</v>
      </c>
    </row>
    <row r="11" spans="1:14" ht="32.25" thickBot="1" x14ac:dyDescent="0.3">
      <c r="A11" s="4">
        <v>4</v>
      </c>
      <c r="B11" s="51" t="s">
        <v>18</v>
      </c>
      <c r="C11" s="56" t="s">
        <v>6</v>
      </c>
      <c r="D11" s="61">
        <v>24</v>
      </c>
      <c r="E11" s="35" t="s">
        <v>6</v>
      </c>
      <c r="F11" s="35" t="s">
        <v>6</v>
      </c>
      <c r="G11" s="35" t="s">
        <v>6</v>
      </c>
      <c r="H11" s="35" t="s">
        <v>6</v>
      </c>
      <c r="I11" s="35" t="s">
        <v>6</v>
      </c>
      <c r="J11" s="35" t="s">
        <v>6</v>
      </c>
      <c r="K11" s="6">
        <f>SUM(C11:J11)</f>
        <v>24</v>
      </c>
    </row>
    <row r="12" spans="1:14" ht="32.25" thickBot="1" x14ac:dyDescent="0.3">
      <c r="A12" s="15"/>
      <c r="B12" s="13" t="s">
        <v>62</v>
      </c>
      <c r="C12" s="14">
        <v>0</v>
      </c>
      <c r="D12" s="14">
        <f>SUM(D13:D13)</f>
        <v>253</v>
      </c>
      <c r="E12" s="16">
        <v>0</v>
      </c>
      <c r="F12" s="16">
        <f>SUM(F13:F13)</f>
        <v>37</v>
      </c>
      <c r="G12" s="16">
        <v>0</v>
      </c>
      <c r="H12" s="16">
        <v>0</v>
      </c>
      <c r="I12" s="16">
        <v>0</v>
      </c>
      <c r="J12" s="16">
        <v>0</v>
      </c>
      <c r="K12" s="16">
        <f>SUM(K13:K13)</f>
        <v>290</v>
      </c>
    </row>
    <row r="13" spans="1:14" ht="32.25" thickBot="1" x14ac:dyDescent="0.3">
      <c r="A13" s="24">
        <v>5</v>
      </c>
      <c r="B13" s="50" t="s">
        <v>19</v>
      </c>
      <c r="C13" s="56" t="s">
        <v>6</v>
      </c>
      <c r="D13" s="61">
        <v>253</v>
      </c>
      <c r="E13" s="35" t="s">
        <v>6</v>
      </c>
      <c r="F13" s="35">
        <v>37</v>
      </c>
      <c r="G13" s="35" t="s">
        <v>6</v>
      </c>
      <c r="H13" s="35" t="s">
        <v>6</v>
      </c>
      <c r="I13" s="35" t="s">
        <v>6</v>
      </c>
      <c r="J13" s="35" t="s">
        <v>6</v>
      </c>
      <c r="K13" s="27">
        <f>SUM(C13:J13)</f>
        <v>290</v>
      </c>
    </row>
    <row r="14" spans="1:14" ht="32.25" thickBot="1" x14ac:dyDescent="0.3">
      <c r="A14" s="15"/>
      <c r="B14" s="17" t="s">
        <v>63</v>
      </c>
      <c r="C14" s="14">
        <v>0</v>
      </c>
      <c r="D14" s="14">
        <f>SUM(D15:D16)</f>
        <v>213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4">
        <f>SUM(K15:K16)</f>
        <v>213</v>
      </c>
    </row>
    <row r="15" spans="1:14" ht="31.5" x14ac:dyDescent="0.25">
      <c r="A15" s="29">
        <v>6</v>
      </c>
      <c r="B15" s="52" t="s">
        <v>30</v>
      </c>
      <c r="C15" s="56"/>
      <c r="D15" s="73">
        <v>20</v>
      </c>
      <c r="E15" s="35" t="s">
        <v>6</v>
      </c>
      <c r="F15" s="35" t="s">
        <v>6</v>
      </c>
      <c r="G15" s="35" t="s">
        <v>6</v>
      </c>
      <c r="H15" s="35" t="s">
        <v>6</v>
      </c>
      <c r="I15" s="35" t="s">
        <v>6</v>
      </c>
      <c r="J15" s="35" t="s">
        <v>6</v>
      </c>
      <c r="K15" s="33">
        <f>SUM(C15:J15)</f>
        <v>20</v>
      </c>
    </row>
    <row r="16" spans="1:14" ht="48" thickBot="1" x14ac:dyDescent="0.3">
      <c r="A16" s="7">
        <v>7</v>
      </c>
      <c r="B16" s="51" t="s">
        <v>35</v>
      </c>
      <c r="C16" s="65" t="s">
        <v>6</v>
      </c>
      <c r="D16" s="62">
        <v>193</v>
      </c>
      <c r="E16" s="66" t="s">
        <v>6</v>
      </c>
      <c r="F16" s="66" t="s">
        <v>6</v>
      </c>
      <c r="G16" s="66" t="s">
        <v>6</v>
      </c>
      <c r="H16" s="66" t="s">
        <v>6</v>
      </c>
      <c r="I16" s="66" t="s">
        <v>6</v>
      </c>
      <c r="J16" s="66" t="s">
        <v>6</v>
      </c>
      <c r="K16" s="6">
        <f>SUM(C16:J16)</f>
        <v>193</v>
      </c>
    </row>
    <row r="17" spans="1:11" ht="32.25" thickBot="1" x14ac:dyDescent="0.3">
      <c r="A17" s="12"/>
      <c r="B17" s="13" t="s">
        <v>64</v>
      </c>
      <c r="C17" s="14">
        <v>0</v>
      </c>
      <c r="D17" s="14">
        <f>SUM(D18:D21)</f>
        <v>266</v>
      </c>
      <c r="E17" s="14">
        <f t="shared" ref="E17:H17" si="2">SUM(E18:E21)</f>
        <v>0</v>
      </c>
      <c r="F17" s="14">
        <f t="shared" si="2"/>
        <v>0</v>
      </c>
      <c r="G17" s="14">
        <f t="shared" si="2"/>
        <v>0</v>
      </c>
      <c r="H17" s="14">
        <f t="shared" si="2"/>
        <v>98</v>
      </c>
      <c r="I17" s="16">
        <v>0</v>
      </c>
      <c r="J17" s="16">
        <v>0</v>
      </c>
      <c r="K17" s="14">
        <f>SUM(K18:K21)</f>
        <v>364</v>
      </c>
    </row>
    <row r="18" spans="1:11" ht="47.25" x14ac:dyDescent="0.25">
      <c r="A18" s="28">
        <v>8</v>
      </c>
      <c r="B18" s="50" t="s">
        <v>7</v>
      </c>
      <c r="C18" s="56" t="s">
        <v>6</v>
      </c>
      <c r="D18" s="28">
        <v>33</v>
      </c>
      <c r="E18" s="35" t="s">
        <v>6</v>
      </c>
      <c r="F18" s="35" t="s">
        <v>6</v>
      </c>
      <c r="G18" s="35" t="s">
        <v>6</v>
      </c>
      <c r="H18" s="35" t="s">
        <v>6</v>
      </c>
      <c r="I18" s="35" t="s">
        <v>6</v>
      </c>
      <c r="J18" s="35" t="s">
        <v>6</v>
      </c>
      <c r="K18" s="27">
        <f>SUM(C18:J18)</f>
        <v>33</v>
      </c>
    </row>
    <row r="19" spans="1:11" ht="31.5" x14ac:dyDescent="0.25">
      <c r="A19" s="29">
        <v>9</v>
      </c>
      <c r="B19" s="52" t="s">
        <v>22</v>
      </c>
      <c r="C19" s="67" t="s">
        <v>6</v>
      </c>
      <c r="D19" s="29">
        <v>44</v>
      </c>
      <c r="E19" s="37" t="s">
        <v>6</v>
      </c>
      <c r="F19" s="37" t="s">
        <v>6</v>
      </c>
      <c r="G19" s="37" t="s">
        <v>6</v>
      </c>
      <c r="H19" s="72">
        <v>78</v>
      </c>
      <c r="I19" s="37" t="s">
        <v>6</v>
      </c>
      <c r="J19" s="37" t="s">
        <v>6</v>
      </c>
      <c r="K19" s="33">
        <f>SUM(C19:J19)</f>
        <v>122</v>
      </c>
    </row>
    <row r="20" spans="1:11" ht="31.5" x14ac:dyDescent="0.25">
      <c r="A20" s="29">
        <v>10</v>
      </c>
      <c r="B20" s="52" t="s">
        <v>23</v>
      </c>
      <c r="C20" s="67" t="s">
        <v>6</v>
      </c>
      <c r="D20" s="29">
        <v>96</v>
      </c>
      <c r="E20" s="37" t="s">
        <v>6</v>
      </c>
      <c r="F20" s="37" t="s">
        <v>6</v>
      </c>
      <c r="G20" s="37" t="s">
        <v>6</v>
      </c>
      <c r="H20" s="32" t="s">
        <v>6</v>
      </c>
      <c r="I20" s="37" t="s">
        <v>6</v>
      </c>
      <c r="J20" s="37" t="s">
        <v>6</v>
      </c>
      <c r="K20" s="33">
        <f>SUM(C20:J20)</f>
        <v>96</v>
      </c>
    </row>
    <row r="21" spans="1:11" ht="48" thickBot="1" x14ac:dyDescent="0.3">
      <c r="A21" s="7">
        <v>11</v>
      </c>
      <c r="B21" s="51" t="s">
        <v>80</v>
      </c>
      <c r="C21" s="65" t="s">
        <v>6</v>
      </c>
      <c r="D21" s="62">
        <v>93</v>
      </c>
      <c r="E21" s="66" t="s">
        <v>6</v>
      </c>
      <c r="F21" s="66" t="s">
        <v>6</v>
      </c>
      <c r="G21" s="66" t="s">
        <v>6</v>
      </c>
      <c r="H21" s="7">
        <v>20</v>
      </c>
      <c r="I21" s="66" t="s">
        <v>6</v>
      </c>
      <c r="J21" s="66" t="s">
        <v>6</v>
      </c>
      <c r="K21" s="6">
        <f>SUM(C21:J21)</f>
        <v>113</v>
      </c>
    </row>
    <row r="22" spans="1:11" ht="16.5" thickBot="1" x14ac:dyDescent="0.3">
      <c r="A22" s="15"/>
      <c r="B22" s="18" t="s">
        <v>65</v>
      </c>
      <c r="C22" s="14">
        <v>0</v>
      </c>
      <c r="D22" s="14">
        <f>D23</f>
        <v>149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f t="shared" ref="K22" si="3">K23</f>
        <v>149</v>
      </c>
    </row>
    <row r="23" spans="1:11" ht="16.5" thickBot="1" x14ac:dyDescent="0.3">
      <c r="A23" s="7">
        <v>12</v>
      </c>
      <c r="B23" s="51" t="s">
        <v>24</v>
      </c>
      <c r="C23" s="56" t="s">
        <v>6</v>
      </c>
      <c r="D23" s="62">
        <v>149</v>
      </c>
      <c r="E23" s="35" t="s">
        <v>6</v>
      </c>
      <c r="F23" s="35" t="s">
        <v>6</v>
      </c>
      <c r="G23" s="35" t="s">
        <v>6</v>
      </c>
      <c r="H23" s="35" t="s">
        <v>6</v>
      </c>
      <c r="I23" s="35" t="s">
        <v>6</v>
      </c>
      <c r="J23" s="35" t="s">
        <v>6</v>
      </c>
      <c r="K23" s="6">
        <f>SUM(C23:J23)</f>
        <v>149</v>
      </c>
    </row>
    <row r="24" spans="1:11" ht="16.5" thickBot="1" x14ac:dyDescent="0.3">
      <c r="A24" s="12"/>
      <c r="B24" s="18" t="s">
        <v>66</v>
      </c>
      <c r="C24" s="14">
        <v>0</v>
      </c>
      <c r="D24" s="14">
        <f>D26+D25</f>
        <v>91</v>
      </c>
      <c r="E24" s="16">
        <v>0</v>
      </c>
      <c r="F24" s="14">
        <f>SUM(F25:F26)</f>
        <v>0</v>
      </c>
      <c r="G24" s="16">
        <v>0</v>
      </c>
      <c r="H24" s="16">
        <v>0</v>
      </c>
      <c r="I24" s="16">
        <v>0</v>
      </c>
      <c r="J24" s="16">
        <v>0</v>
      </c>
      <c r="K24" s="14">
        <f t="shared" ref="K24" si="4">K26+K25</f>
        <v>91</v>
      </c>
    </row>
    <row r="25" spans="1:11" ht="31.5" x14ac:dyDescent="0.25">
      <c r="A25" s="28">
        <v>13</v>
      </c>
      <c r="B25" s="50" t="s">
        <v>76</v>
      </c>
      <c r="C25" s="56" t="s">
        <v>6</v>
      </c>
      <c r="D25" s="28">
        <v>40</v>
      </c>
      <c r="E25" s="35" t="s">
        <v>6</v>
      </c>
      <c r="F25" s="35" t="s">
        <v>6</v>
      </c>
      <c r="G25" s="35" t="s">
        <v>6</v>
      </c>
      <c r="H25" s="35" t="s">
        <v>6</v>
      </c>
      <c r="I25" s="35" t="s">
        <v>6</v>
      </c>
      <c r="J25" s="35" t="s">
        <v>6</v>
      </c>
      <c r="K25" s="27">
        <f>SUM(C25:J25)</f>
        <v>40</v>
      </c>
    </row>
    <row r="26" spans="1:11" ht="16.5" thickBot="1" x14ac:dyDescent="0.3">
      <c r="A26" s="7">
        <v>14</v>
      </c>
      <c r="B26" s="51" t="s">
        <v>25</v>
      </c>
      <c r="C26" s="65" t="s">
        <v>6</v>
      </c>
      <c r="D26" s="7">
        <v>51</v>
      </c>
      <c r="E26" s="66" t="s">
        <v>6</v>
      </c>
      <c r="F26" s="70" t="s">
        <v>6</v>
      </c>
      <c r="G26" s="66" t="s">
        <v>6</v>
      </c>
      <c r="H26" s="66" t="s">
        <v>6</v>
      </c>
      <c r="I26" s="66" t="s">
        <v>6</v>
      </c>
      <c r="J26" s="66" t="s">
        <v>6</v>
      </c>
      <c r="K26" s="42">
        <f>SUM(C26:J26)</f>
        <v>51</v>
      </c>
    </row>
    <row r="27" spans="1:11" ht="16.5" thickBot="1" x14ac:dyDescent="0.3">
      <c r="A27" s="8"/>
      <c r="B27" s="53" t="s">
        <v>67</v>
      </c>
      <c r="C27" s="14">
        <v>0</v>
      </c>
      <c r="D27" s="63">
        <f>SUM(D28:D30)</f>
        <v>141</v>
      </c>
      <c r="E27" s="16">
        <v>0</v>
      </c>
      <c r="F27" s="14">
        <f>SUM(F28:F30)+24</f>
        <v>59</v>
      </c>
      <c r="G27" s="16">
        <v>0</v>
      </c>
      <c r="H27" s="16">
        <v>0</v>
      </c>
      <c r="I27" s="16">
        <v>0</v>
      </c>
      <c r="J27" s="16">
        <v>0</v>
      </c>
      <c r="K27" s="14">
        <f>SUM(K28:K30)</f>
        <v>200</v>
      </c>
    </row>
    <row r="28" spans="1:11" ht="31.5" x14ac:dyDescent="0.25">
      <c r="A28" s="28">
        <v>15</v>
      </c>
      <c r="B28" s="50" t="s">
        <v>26</v>
      </c>
      <c r="C28" s="56" t="s">
        <v>6</v>
      </c>
      <c r="D28" s="28">
        <v>70</v>
      </c>
      <c r="E28" s="35" t="s">
        <v>6</v>
      </c>
      <c r="F28" s="35">
        <v>35</v>
      </c>
      <c r="G28" s="35" t="s">
        <v>6</v>
      </c>
      <c r="H28" s="35" t="s">
        <v>6</v>
      </c>
      <c r="I28" s="35" t="s">
        <v>6</v>
      </c>
      <c r="J28" s="35" t="s">
        <v>6</v>
      </c>
      <c r="K28" s="27">
        <f>SUM(C28:J28)</f>
        <v>105</v>
      </c>
    </row>
    <row r="29" spans="1:11" ht="31.5" x14ac:dyDescent="0.25">
      <c r="A29" s="29">
        <v>16</v>
      </c>
      <c r="B29" s="52" t="s">
        <v>79</v>
      </c>
      <c r="C29" s="67" t="s">
        <v>6</v>
      </c>
      <c r="D29" s="29" t="s">
        <v>6</v>
      </c>
      <c r="E29" s="37" t="s">
        <v>6</v>
      </c>
      <c r="F29" s="71" t="s">
        <v>89</v>
      </c>
      <c r="G29" s="37" t="s">
        <v>6</v>
      </c>
      <c r="H29" s="37" t="s">
        <v>6</v>
      </c>
      <c r="I29" s="37" t="s">
        <v>6</v>
      </c>
      <c r="J29" s="37" t="s">
        <v>6</v>
      </c>
      <c r="K29" s="33">
        <v>24</v>
      </c>
    </row>
    <row r="30" spans="1:11" ht="32.25" thickBot="1" x14ac:dyDescent="0.3">
      <c r="A30" s="7">
        <v>17</v>
      </c>
      <c r="B30" s="51" t="s">
        <v>27</v>
      </c>
      <c r="C30" s="65" t="s">
        <v>6</v>
      </c>
      <c r="D30" s="7">
        <v>71</v>
      </c>
      <c r="E30" s="66" t="s">
        <v>6</v>
      </c>
      <c r="F30" s="3" t="s">
        <v>6</v>
      </c>
      <c r="G30" s="66" t="s">
        <v>6</v>
      </c>
      <c r="H30" s="66" t="s">
        <v>6</v>
      </c>
      <c r="I30" s="66" t="s">
        <v>6</v>
      </c>
      <c r="J30" s="66" t="s">
        <v>6</v>
      </c>
      <c r="K30" s="6">
        <f>SUM(C30:J30)</f>
        <v>71</v>
      </c>
    </row>
    <row r="31" spans="1:11" ht="16.5" thickBot="1" x14ac:dyDescent="0.3">
      <c r="A31" s="8"/>
      <c r="B31" s="53" t="s">
        <v>68</v>
      </c>
      <c r="C31" s="14">
        <v>0</v>
      </c>
      <c r="D31" s="63">
        <f>SUM(D32:D37)</f>
        <v>450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f>SUM(K32:K37)</f>
        <v>450</v>
      </c>
    </row>
    <row r="32" spans="1:11" ht="15.75" x14ac:dyDescent="0.25">
      <c r="A32" s="28">
        <v>18</v>
      </c>
      <c r="B32" s="50" t="s">
        <v>8</v>
      </c>
      <c r="C32" s="56" t="s">
        <v>6</v>
      </c>
      <c r="D32" s="28">
        <v>14</v>
      </c>
      <c r="E32" s="35" t="s">
        <v>6</v>
      </c>
      <c r="F32" s="35" t="s">
        <v>6</v>
      </c>
      <c r="G32" s="35" t="s">
        <v>6</v>
      </c>
      <c r="H32" s="35" t="s">
        <v>6</v>
      </c>
      <c r="I32" s="35" t="s">
        <v>6</v>
      </c>
      <c r="J32" s="35" t="s">
        <v>6</v>
      </c>
      <c r="K32" s="27">
        <f t="shared" ref="K32:K37" si="5">SUM(C32:J32)</f>
        <v>14</v>
      </c>
    </row>
    <row r="33" spans="1:11" ht="15.75" x14ac:dyDescent="0.25">
      <c r="A33" s="29">
        <v>19</v>
      </c>
      <c r="B33" s="52" t="s">
        <v>9</v>
      </c>
      <c r="C33" s="67" t="s">
        <v>6</v>
      </c>
      <c r="D33" s="29">
        <v>38</v>
      </c>
      <c r="E33" s="37" t="s">
        <v>6</v>
      </c>
      <c r="F33" s="37" t="s">
        <v>6</v>
      </c>
      <c r="G33" s="37" t="s">
        <v>6</v>
      </c>
      <c r="H33" s="37" t="s">
        <v>6</v>
      </c>
      <c r="I33" s="37" t="s">
        <v>6</v>
      </c>
      <c r="J33" s="37" t="s">
        <v>6</v>
      </c>
      <c r="K33" s="33">
        <f t="shared" si="5"/>
        <v>38</v>
      </c>
    </row>
    <row r="34" spans="1:11" ht="31.5" x14ac:dyDescent="0.25">
      <c r="A34" s="29">
        <v>20</v>
      </c>
      <c r="B34" s="52" t="s">
        <v>36</v>
      </c>
      <c r="C34" s="67" t="s">
        <v>6</v>
      </c>
      <c r="D34" s="29">
        <v>78</v>
      </c>
      <c r="E34" s="37" t="s">
        <v>6</v>
      </c>
      <c r="F34" s="37" t="s">
        <v>6</v>
      </c>
      <c r="G34" s="37" t="s">
        <v>6</v>
      </c>
      <c r="H34" s="37" t="s">
        <v>6</v>
      </c>
      <c r="I34" s="37" t="s">
        <v>6</v>
      </c>
      <c r="J34" s="37" t="s">
        <v>6</v>
      </c>
      <c r="K34" s="33">
        <f t="shared" si="5"/>
        <v>78</v>
      </c>
    </row>
    <row r="35" spans="1:11" ht="31.5" x14ac:dyDescent="0.25">
      <c r="A35" s="29">
        <v>21</v>
      </c>
      <c r="B35" s="52" t="s">
        <v>37</v>
      </c>
      <c r="C35" s="67" t="s">
        <v>6</v>
      </c>
      <c r="D35" s="29">
        <v>110</v>
      </c>
      <c r="E35" s="37" t="s">
        <v>6</v>
      </c>
      <c r="F35" s="37" t="s">
        <v>6</v>
      </c>
      <c r="G35" s="37" t="s">
        <v>6</v>
      </c>
      <c r="H35" s="37" t="s">
        <v>6</v>
      </c>
      <c r="I35" s="37" t="s">
        <v>6</v>
      </c>
      <c r="J35" s="37" t="s">
        <v>6</v>
      </c>
      <c r="K35" s="42">
        <f t="shared" si="5"/>
        <v>110</v>
      </c>
    </row>
    <row r="36" spans="1:11" ht="19.5" customHeight="1" x14ac:dyDescent="0.25">
      <c r="A36" s="39">
        <v>22</v>
      </c>
      <c r="B36" s="54" t="s">
        <v>38</v>
      </c>
      <c r="C36" s="67" t="s">
        <v>6</v>
      </c>
      <c r="D36" s="29">
        <v>85</v>
      </c>
      <c r="E36" s="37" t="s">
        <v>6</v>
      </c>
      <c r="F36" s="37" t="s">
        <v>6</v>
      </c>
      <c r="G36" s="37" t="s">
        <v>6</v>
      </c>
      <c r="H36" s="37" t="s">
        <v>6</v>
      </c>
      <c r="I36" s="37" t="s">
        <v>6</v>
      </c>
      <c r="J36" s="37" t="s">
        <v>6</v>
      </c>
      <c r="K36" s="42">
        <f t="shared" si="5"/>
        <v>85</v>
      </c>
    </row>
    <row r="37" spans="1:11" ht="30" customHeight="1" thickBot="1" x14ac:dyDescent="0.3">
      <c r="A37" s="7">
        <v>23</v>
      </c>
      <c r="B37" s="51" t="s">
        <v>39</v>
      </c>
      <c r="C37" s="65" t="s">
        <v>6</v>
      </c>
      <c r="D37" s="62">
        <v>125</v>
      </c>
      <c r="E37" s="66" t="s">
        <v>6</v>
      </c>
      <c r="F37" s="66" t="s">
        <v>6</v>
      </c>
      <c r="G37" s="66" t="s">
        <v>6</v>
      </c>
      <c r="H37" s="66" t="s">
        <v>6</v>
      </c>
      <c r="I37" s="66" t="s">
        <v>6</v>
      </c>
      <c r="J37" s="66" t="s">
        <v>6</v>
      </c>
      <c r="K37" s="6">
        <f t="shared" si="5"/>
        <v>125</v>
      </c>
    </row>
    <row r="38" spans="1:11" ht="32.25" thickBot="1" x14ac:dyDescent="0.3">
      <c r="A38" s="12"/>
      <c r="B38" s="13" t="s">
        <v>69</v>
      </c>
      <c r="C38" s="14">
        <v>0</v>
      </c>
      <c r="D38" s="14">
        <f>D39</f>
        <v>88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f t="shared" ref="K38" si="6">K39</f>
        <v>88</v>
      </c>
    </row>
    <row r="39" spans="1:11" ht="16.5" thickBot="1" x14ac:dyDescent="0.3">
      <c r="A39" s="7">
        <v>24</v>
      </c>
      <c r="B39" s="51" t="s">
        <v>28</v>
      </c>
      <c r="C39" s="60" t="s">
        <v>6</v>
      </c>
      <c r="D39" s="49">
        <v>88</v>
      </c>
      <c r="E39" s="68" t="s">
        <v>6</v>
      </c>
      <c r="F39" s="69" t="s">
        <v>6</v>
      </c>
      <c r="G39" s="68" t="s">
        <v>6</v>
      </c>
      <c r="H39" s="68" t="s">
        <v>6</v>
      </c>
      <c r="I39" s="68" t="s">
        <v>6</v>
      </c>
      <c r="J39" s="68" t="s">
        <v>6</v>
      </c>
      <c r="K39" s="6">
        <f>SUM(C39:J39)</f>
        <v>88</v>
      </c>
    </row>
    <row r="40" spans="1:11" ht="16.5" thickBot="1" x14ac:dyDescent="0.3">
      <c r="A40" s="21"/>
      <c r="B40" s="55" t="s">
        <v>29</v>
      </c>
      <c r="C40" s="58">
        <f>C38+C31+C27+C24+C22+C17+C14+C12+C10+C8+C5</f>
        <v>0</v>
      </c>
      <c r="D40" s="9">
        <f>D38+D31+D27+D24+D22+D17+D14+D12+D10+D8+D5</f>
        <v>2041</v>
      </c>
      <c r="E40" s="9">
        <f>E38+E31+E27+E24+E22+E17+E14+E12+E10+E8+E5</f>
        <v>0</v>
      </c>
      <c r="F40" s="9">
        <f>F38+F31+F27+F24+F22+F17+F14+F12+F10+F8+F5</f>
        <v>96</v>
      </c>
      <c r="G40" s="9">
        <f t="shared" ref="G40:H40" si="7">G38+G31+G27+G24+G22+G17+G14+G12+G10+G8+G5</f>
        <v>0</v>
      </c>
      <c r="H40" s="9">
        <f t="shared" si="7"/>
        <v>98</v>
      </c>
      <c r="I40" s="9">
        <f>I38+I31+I27+I24+I22+I17+I14+I12+I10+I8+I5</f>
        <v>0</v>
      </c>
      <c r="J40" s="9">
        <f>J38+J31+J27+J24+J22+J17+J14+J12+J10+J8+J5</f>
        <v>0</v>
      </c>
      <c r="K40" s="9">
        <f>K38+K31+K27+K24+K22+K17+K14+K12+K10+K8+K5</f>
        <v>2235</v>
      </c>
    </row>
    <row r="41" spans="1:11" ht="37.5" customHeight="1" x14ac:dyDescent="0.25"/>
    <row r="42" spans="1:11" ht="18.75" customHeight="1" x14ac:dyDescent="0.25">
      <c r="B42" s="22" t="s">
        <v>71</v>
      </c>
      <c r="C42" s="64"/>
      <c r="D42" s="64"/>
      <c r="E42" s="64"/>
      <c r="F42" s="64"/>
      <c r="G42" s="87" t="s">
        <v>70</v>
      </c>
      <c r="H42" s="87"/>
      <c r="I42" s="87"/>
      <c r="J42" s="87"/>
    </row>
  </sheetData>
  <mergeCells count="7">
    <mergeCell ref="K3:K4"/>
    <mergeCell ref="G42:J42"/>
    <mergeCell ref="A1:J1"/>
    <mergeCell ref="A3:A4"/>
    <mergeCell ref="B3:B4"/>
    <mergeCell ref="C3:F3"/>
    <mergeCell ref="G3:J3"/>
  </mergeCells>
  <pageMargins left="0.70866141732283472" right="0.70866141732283472" top="0.74803149606299213" bottom="0.35433070866141736" header="0.31496062992125984" footer="0.31496062992125984"/>
  <pageSetup paperSize="9" scale="5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view="pageBreakPreview" zoomScale="110" zoomScaleNormal="110" zoomScaleSheetLayoutView="110" workbookViewId="0">
      <selection activeCell="D43" sqref="D43"/>
    </sheetView>
  </sheetViews>
  <sheetFormatPr defaultRowHeight="15" x14ac:dyDescent="0.25"/>
  <cols>
    <col min="1" max="1" width="7.42578125" customWidth="1"/>
    <col min="2" max="2" width="40.140625" customWidth="1"/>
    <col min="3" max="3" width="14" customWidth="1"/>
    <col min="4" max="4" width="15.42578125" customWidth="1"/>
    <col min="5" max="5" width="13.5703125" customWidth="1"/>
    <col min="6" max="6" width="14.5703125" customWidth="1"/>
    <col min="7" max="7" width="14.42578125" customWidth="1"/>
    <col min="8" max="8" width="15" customWidth="1"/>
    <col min="9" max="9" width="14.140625" customWidth="1"/>
    <col min="10" max="10" width="15.85546875" customWidth="1"/>
    <col min="11" max="11" width="9.140625" style="5"/>
  </cols>
  <sheetData>
    <row r="1" spans="1:14" ht="31.5" customHeight="1" x14ac:dyDescent="0.25">
      <c r="A1" s="88" t="s">
        <v>91</v>
      </c>
      <c r="B1" s="88"/>
      <c r="C1" s="88"/>
      <c r="D1" s="88"/>
      <c r="E1" s="88"/>
      <c r="F1" s="88"/>
      <c r="G1" s="88"/>
      <c r="H1" s="88"/>
      <c r="I1" s="88"/>
      <c r="J1" s="88"/>
    </row>
    <row r="2" spans="1:14" ht="15.75" thickBot="1" x14ac:dyDescent="0.3"/>
    <row r="3" spans="1:14" ht="25.5" customHeight="1" thickBot="1" x14ac:dyDescent="0.3">
      <c r="A3" s="89" t="s">
        <v>0</v>
      </c>
      <c r="B3" s="89" t="s">
        <v>72</v>
      </c>
      <c r="C3" s="91" t="s">
        <v>1</v>
      </c>
      <c r="D3" s="93"/>
      <c r="E3" s="93"/>
      <c r="F3" s="93"/>
      <c r="G3" s="91" t="s">
        <v>2</v>
      </c>
      <c r="H3" s="93"/>
      <c r="I3" s="93"/>
      <c r="J3" s="93"/>
      <c r="K3" s="85" t="s">
        <v>58</v>
      </c>
    </row>
    <row r="4" spans="1:14" ht="128.25" thickBot="1" x14ac:dyDescent="0.3">
      <c r="A4" s="90"/>
      <c r="B4" s="90"/>
      <c r="C4" s="1" t="s">
        <v>83</v>
      </c>
      <c r="D4" s="59" t="s">
        <v>84</v>
      </c>
      <c r="E4" s="1" t="s">
        <v>85</v>
      </c>
      <c r="F4" s="1" t="s">
        <v>86</v>
      </c>
      <c r="G4" s="1" t="s">
        <v>83</v>
      </c>
      <c r="H4" s="1" t="s">
        <v>84</v>
      </c>
      <c r="I4" s="1" t="s">
        <v>85</v>
      </c>
      <c r="J4" s="1" t="s">
        <v>86</v>
      </c>
      <c r="K4" s="86"/>
      <c r="M4" s="44" t="s">
        <v>77</v>
      </c>
      <c r="N4" s="44" t="s">
        <v>78</v>
      </c>
    </row>
    <row r="5" spans="1:14" ht="32.25" thickBot="1" x14ac:dyDescent="0.3">
      <c r="A5" s="10"/>
      <c r="B5" s="23" t="s">
        <v>59</v>
      </c>
      <c r="C5" s="14">
        <v>0</v>
      </c>
      <c r="D5" s="14">
        <f>SUM(D6:D7)</f>
        <v>188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1">
        <f t="shared" ref="K5" si="0">SUM(K6:K7)</f>
        <v>188</v>
      </c>
      <c r="M5" s="45" t="e">
        <f>C15+C35+C37+C36+C38+C9+C7</f>
        <v>#VALUE!</v>
      </c>
      <c r="N5" t="e">
        <f>C15+C35+C6+C9+C16+#REF!+C25+C37+C38+C40+C34</f>
        <v>#VALUE!</v>
      </c>
    </row>
    <row r="6" spans="1:14" ht="31.5" x14ac:dyDescent="0.25">
      <c r="A6" s="24">
        <v>1</v>
      </c>
      <c r="B6" s="50" t="s">
        <v>11</v>
      </c>
      <c r="C6" s="56" t="s">
        <v>6</v>
      </c>
      <c r="D6" s="56">
        <v>93</v>
      </c>
      <c r="E6" s="35" t="s">
        <v>6</v>
      </c>
      <c r="F6" s="35" t="s">
        <v>6</v>
      </c>
      <c r="G6" s="35" t="s">
        <v>6</v>
      </c>
      <c r="H6" s="35" t="s">
        <v>6</v>
      </c>
      <c r="I6" s="35" t="s">
        <v>6</v>
      </c>
      <c r="J6" s="35" t="s">
        <v>6</v>
      </c>
      <c r="K6" s="27">
        <f>SUM(C6:J6)</f>
        <v>93</v>
      </c>
    </row>
    <row r="7" spans="1:14" ht="48" thickBot="1" x14ac:dyDescent="0.3">
      <c r="A7" s="4">
        <v>2</v>
      </c>
      <c r="B7" s="51" t="s">
        <v>13</v>
      </c>
      <c r="C7" s="57" t="s">
        <v>6</v>
      </c>
      <c r="D7" s="61">
        <v>95</v>
      </c>
      <c r="E7" s="66" t="s">
        <v>6</v>
      </c>
      <c r="F7" s="66" t="s">
        <v>6</v>
      </c>
      <c r="G7" s="66" t="s">
        <v>6</v>
      </c>
      <c r="H7" s="66" t="s">
        <v>6</v>
      </c>
      <c r="I7" s="66" t="s">
        <v>6</v>
      </c>
      <c r="J7" s="66" t="s">
        <v>6</v>
      </c>
      <c r="K7" s="6">
        <f>SUM(C7:J7)</f>
        <v>95</v>
      </c>
    </row>
    <row r="8" spans="1:14" ht="32.25" thickBot="1" x14ac:dyDescent="0.3">
      <c r="A8" s="15"/>
      <c r="B8" s="17" t="s">
        <v>60</v>
      </c>
      <c r="C8" s="14">
        <v>0</v>
      </c>
      <c r="D8" s="14">
        <f>SUM(D9:D9)</f>
        <v>184</v>
      </c>
      <c r="E8" s="14">
        <f t="shared" ref="E8:F8" si="1">SUM(E9:E9)</f>
        <v>0</v>
      </c>
      <c r="F8" s="14">
        <f t="shared" si="1"/>
        <v>22</v>
      </c>
      <c r="G8" s="16">
        <v>0</v>
      </c>
      <c r="H8" s="16">
        <v>0</v>
      </c>
      <c r="I8" s="16">
        <v>0</v>
      </c>
      <c r="J8" s="16">
        <v>0</v>
      </c>
      <c r="K8" s="16">
        <f>SUM(K9:K9)</f>
        <v>206</v>
      </c>
    </row>
    <row r="9" spans="1:14" ht="32.25" thickBot="1" x14ac:dyDescent="0.3">
      <c r="A9" s="4">
        <v>3</v>
      </c>
      <c r="B9" s="51" t="s">
        <v>34</v>
      </c>
      <c r="C9" s="65" t="s">
        <v>6</v>
      </c>
      <c r="D9" s="61">
        <v>184</v>
      </c>
      <c r="E9" s="66" t="s">
        <v>6</v>
      </c>
      <c r="F9" s="66">
        <v>22</v>
      </c>
      <c r="G9" s="66" t="s">
        <v>6</v>
      </c>
      <c r="H9" s="66" t="s">
        <v>6</v>
      </c>
      <c r="I9" s="66" t="s">
        <v>6</v>
      </c>
      <c r="J9" s="66" t="s">
        <v>6</v>
      </c>
      <c r="K9" s="6">
        <f>SUM(C9:J9)</f>
        <v>206</v>
      </c>
    </row>
    <row r="10" spans="1:14" ht="32.25" thickBot="1" x14ac:dyDescent="0.3">
      <c r="A10" s="12"/>
      <c r="B10" s="13" t="s">
        <v>61</v>
      </c>
      <c r="C10" s="14">
        <v>0</v>
      </c>
      <c r="D10" s="14">
        <f>D11</f>
        <v>23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4">
        <f t="shared" ref="K10" si="2">K11</f>
        <v>23</v>
      </c>
    </row>
    <row r="11" spans="1:14" ht="32.25" thickBot="1" x14ac:dyDescent="0.3">
      <c r="A11" s="4">
        <v>4</v>
      </c>
      <c r="B11" s="51" t="s">
        <v>18</v>
      </c>
      <c r="C11" s="56" t="s">
        <v>6</v>
      </c>
      <c r="D11" s="61">
        <v>23</v>
      </c>
      <c r="E11" s="35" t="s">
        <v>6</v>
      </c>
      <c r="F11" s="35" t="s">
        <v>6</v>
      </c>
      <c r="G11" s="35" t="s">
        <v>6</v>
      </c>
      <c r="H11" s="35" t="s">
        <v>6</v>
      </c>
      <c r="I11" s="35" t="s">
        <v>6</v>
      </c>
      <c r="J11" s="35" t="s">
        <v>6</v>
      </c>
      <c r="K11" s="6">
        <f>SUM(C11:J11)</f>
        <v>23</v>
      </c>
    </row>
    <row r="12" spans="1:14" ht="32.25" thickBot="1" x14ac:dyDescent="0.3">
      <c r="A12" s="15"/>
      <c r="B12" s="13" t="s">
        <v>62</v>
      </c>
      <c r="C12" s="14">
        <v>0</v>
      </c>
      <c r="D12" s="14">
        <f>SUM(D13:D13)</f>
        <v>199</v>
      </c>
      <c r="E12" s="16">
        <v>0</v>
      </c>
      <c r="F12" s="16">
        <f>SUM(F13:F13)</f>
        <v>36</v>
      </c>
      <c r="G12" s="16">
        <v>0</v>
      </c>
      <c r="H12" s="16">
        <v>0</v>
      </c>
      <c r="I12" s="16">
        <v>0</v>
      </c>
      <c r="J12" s="16">
        <v>0</v>
      </c>
      <c r="K12" s="16">
        <f>SUM(K13:K13)</f>
        <v>235</v>
      </c>
    </row>
    <row r="13" spans="1:14" ht="32.25" thickBot="1" x14ac:dyDescent="0.3">
      <c r="A13" s="24">
        <v>5</v>
      </c>
      <c r="B13" s="50" t="s">
        <v>19</v>
      </c>
      <c r="C13" s="56" t="s">
        <v>6</v>
      </c>
      <c r="D13" s="61">
        <v>199</v>
      </c>
      <c r="E13" s="35" t="s">
        <v>6</v>
      </c>
      <c r="F13" s="35">
        <v>36</v>
      </c>
      <c r="G13" s="35" t="s">
        <v>6</v>
      </c>
      <c r="H13" s="35" t="s">
        <v>6</v>
      </c>
      <c r="I13" s="35" t="s">
        <v>6</v>
      </c>
      <c r="J13" s="35" t="s">
        <v>6</v>
      </c>
      <c r="K13" s="27">
        <f>SUM(C13:J13)</f>
        <v>235</v>
      </c>
    </row>
    <row r="14" spans="1:14" ht="32.25" thickBot="1" x14ac:dyDescent="0.3">
      <c r="A14" s="15"/>
      <c r="B14" s="17" t="s">
        <v>63</v>
      </c>
      <c r="C14" s="14">
        <f>SUM(C15:C16)</f>
        <v>20</v>
      </c>
      <c r="D14" s="14">
        <f>SUM(D15:D16)</f>
        <v>187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4">
        <f>SUM(K15:K16)</f>
        <v>207</v>
      </c>
    </row>
    <row r="15" spans="1:14" ht="31.5" x14ac:dyDescent="0.25">
      <c r="A15" s="29">
        <v>6</v>
      </c>
      <c r="B15" s="52" t="s">
        <v>30</v>
      </c>
      <c r="C15" s="56">
        <v>20</v>
      </c>
      <c r="D15" s="73" t="s">
        <v>6</v>
      </c>
      <c r="E15" s="35" t="s">
        <v>6</v>
      </c>
      <c r="F15" s="35" t="s">
        <v>6</v>
      </c>
      <c r="G15" s="35" t="s">
        <v>6</v>
      </c>
      <c r="H15" s="35" t="s">
        <v>6</v>
      </c>
      <c r="I15" s="35" t="s">
        <v>6</v>
      </c>
      <c r="J15" s="35" t="s">
        <v>6</v>
      </c>
      <c r="K15" s="33">
        <f>SUM(C15:J15)</f>
        <v>20</v>
      </c>
    </row>
    <row r="16" spans="1:14" ht="48" thickBot="1" x14ac:dyDescent="0.3">
      <c r="A16" s="7">
        <v>7</v>
      </c>
      <c r="B16" s="51" t="s">
        <v>35</v>
      </c>
      <c r="C16" s="65" t="s">
        <v>6</v>
      </c>
      <c r="D16" s="62">
        <v>187</v>
      </c>
      <c r="E16" s="66" t="s">
        <v>6</v>
      </c>
      <c r="F16" s="66" t="s">
        <v>6</v>
      </c>
      <c r="G16" s="66" t="s">
        <v>6</v>
      </c>
      <c r="H16" s="66" t="s">
        <v>6</v>
      </c>
      <c r="I16" s="66" t="s">
        <v>6</v>
      </c>
      <c r="J16" s="66" t="s">
        <v>6</v>
      </c>
      <c r="K16" s="6">
        <f>SUM(C16:J16)</f>
        <v>187</v>
      </c>
    </row>
    <row r="17" spans="1:11" ht="32.25" thickBot="1" x14ac:dyDescent="0.3">
      <c r="A17" s="12"/>
      <c r="B17" s="13" t="s">
        <v>64</v>
      </c>
      <c r="C17" s="14">
        <f>SUM(C18:C23)</f>
        <v>30</v>
      </c>
      <c r="D17" s="14">
        <f>SUM(D18:D23)</f>
        <v>227</v>
      </c>
      <c r="E17" s="14">
        <f t="shared" ref="E17:H17" si="3">SUM(E18:E23)</f>
        <v>0</v>
      </c>
      <c r="F17" s="14">
        <f t="shared" si="3"/>
        <v>0</v>
      </c>
      <c r="G17" s="14">
        <f t="shared" si="3"/>
        <v>0</v>
      </c>
      <c r="H17" s="14">
        <f t="shared" si="3"/>
        <v>75</v>
      </c>
      <c r="I17" s="16">
        <v>0</v>
      </c>
      <c r="J17" s="16">
        <v>0</v>
      </c>
      <c r="K17" s="14">
        <f>SUM(K18:K23)</f>
        <v>332</v>
      </c>
    </row>
    <row r="18" spans="1:11" ht="47.25" x14ac:dyDescent="0.25">
      <c r="A18" s="28">
        <v>8</v>
      </c>
      <c r="B18" s="50" t="s">
        <v>7</v>
      </c>
      <c r="C18" s="56">
        <v>15</v>
      </c>
      <c r="D18" s="28" t="s">
        <v>6</v>
      </c>
      <c r="E18" s="35" t="s">
        <v>6</v>
      </c>
      <c r="F18" s="35" t="s">
        <v>6</v>
      </c>
      <c r="G18" s="35" t="s">
        <v>6</v>
      </c>
      <c r="H18" s="35" t="s">
        <v>6</v>
      </c>
      <c r="I18" s="35" t="s">
        <v>6</v>
      </c>
      <c r="J18" s="35" t="s">
        <v>6</v>
      </c>
      <c r="K18" s="27">
        <f>SUM(C18:J18)</f>
        <v>15</v>
      </c>
    </row>
    <row r="19" spans="1:11" ht="31.5" x14ac:dyDescent="0.25">
      <c r="A19" s="39">
        <v>9</v>
      </c>
      <c r="B19" s="54" t="s">
        <v>92</v>
      </c>
      <c r="C19" s="65">
        <v>15</v>
      </c>
      <c r="D19" s="39" t="s">
        <v>6</v>
      </c>
      <c r="E19" s="39" t="s">
        <v>6</v>
      </c>
      <c r="F19" s="39" t="s">
        <v>6</v>
      </c>
      <c r="G19" s="39" t="s">
        <v>6</v>
      </c>
      <c r="H19" s="39" t="s">
        <v>6</v>
      </c>
      <c r="I19" s="39" t="s">
        <v>6</v>
      </c>
      <c r="J19" s="39" t="s">
        <v>6</v>
      </c>
      <c r="K19" s="33">
        <f t="shared" ref="K19:K22" si="4">SUM(C19:J19)</f>
        <v>15</v>
      </c>
    </row>
    <row r="20" spans="1:11" ht="31.5" x14ac:dyDescent="0.25">
      <c r="A20" s="29">
        <v>10</v>
      </c>
      <c r="B20" s="52" t="s">
        <v>22</v>
      </c>
      <c r="C20" s="67" t="s">
        <v>6</v>
      </c>
      <c r="D20" s="29">
        <v>18</v>
      </c>
      <c r="E20" s="37" t="s">
        <v>6</v>
      </c>
      <c r="F20" s="37" t="s">
        <v>6</v>
      </c>
      <c r="G20" s="37" t="s">
        <v>6</v>
      </c>
      <c r="H20" s="72">
        <v>18</v>
      </c>
      <c r="I20" s="37" t="s">
        <v>6</v>
      </c>
      <c r="J20" s="37" t="s">
        <v>6</v>
      </c>
      <c r="K20" s="33">
        <f t="shared" si="4"/>
        <v>36</v>
      </c>
    </row>
    <row r="21" spans="1:11" ht="31.5" x14ac:dyDescent="0.25">
      <c r="A21" s="29">
        <v>11</v>
      </c>
      <c r="B21" s="52" t="s">
        <v>23</v>
      </c>
      <c r="C21" s="67" t="s">
        <v>6</v>
      </c>
      <c r="D21" s="29">
        <v>72</v>
      </c>
      <c r="E21" s="37" t="s">
        <v>6</v>
      </c>
      <c r="F21" s="37" t="s">
        <v>6</v>
      </c>
      <c r="G21" s="37" t="s">
        <v>6</v>
      </c>
      <c r="H21" s="32" t="s">
        <v>6</v>
      </c>
      <c r="I21" s="37" t="s">
        <v>6</v>
      </c>
      <c r="J21" s="37" t="s">
        <v>6</v>
      </c>
      <c r="K21" s="33">
        <f t="shared" si="4"/>
        <v>72</v>
      </c>
    </row>
    <row r="22" spans="1:11" ht="47.25" x14ac:dyDescent="0.25">
      <c r="A22" s="29">
        <v>12</v>
      </c>
      <c r="B22" s="52" t="s">
        <v>93</v>
      </c>
      <c r="C22" s="67" t="s">
        <v>6</v>
      </c>
      <c r="D22" s="67">
        <v>25</v>
      </c>
      <c r="E22" s="67" t="s">
        <v>6</v>
      </c>
      <c r="F22" s="67" t="s">
        <v>6</v>
      </c>
      <c r="G22" s="67" t="s">
        <v>6</v>
      </c>
      <c r="H22" s="67" t="s">
        <v>6</v>
      </c>
      <c r="I22" s="67" t="s">
        <v>6</v>
      </c>
      <c r="J22" s="67" t="s">
        <v>6</v>
      </c>
      <c r="K22" s="42">
        <f t="shared" si="4"/>
        <v>25</v>
      </c>
    </row>
    <row r="23" spans="1:11" ht="48" thickBot="1" x14ac:dyDescent="0.3">
      <c r="A23" s="7">
        <v>13</v>
      </c>
      <c r="B23" s="51" t="s">
        <v>80</v>
      </c>
      <c r="C23" s="65" t="s">
        <v>6</v>
      </c>
      <c r="D23" s="62">
        <v>112</v>
      </c>
      <c r="E23" s="66" t="s">
        <v>6</v>
      </c>
      <c r="F23" s="66" t="s">
        <v>6</v>
      </c>
      <c r="G23" s="66" t="s">
        <v>6</v>
      </c>
      <c r="H23" s="7">
        <v>57</v>
      </c>
      <c r="I23" s="66" t="s">
        <v>6</v>
      </c>
      <c r="J23" s="66" t="s">
        <v>6</v>
      </c>
      <c r="K23" s="6">
        <f>SUM(C23:J23)</f>
        <v>169</v>
      </c>
    </row>
    <row r="24" spans="1:11" ht="16.5" thickBot="1" x14ac:dyDescent="0.3">
      <c r="A24" s="15"/>
      <c r="B24" s="18" t="s">
        <v>65</v>
      </c>
      <c r="C24" s="14">
        <v>0</v>
      </c>
      <c r="D24" s="14">
        <f>D25</f>
        <v>135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f t="shared" ref="K24" si="5">K25</f>
        <v>135</v>
      </c>
    </row>
    <row r="25" spans="1:11" ht="16.5" thickBot="1" x14ac:dyDescent="0.3">
      <c r="A25" s="7">
        <v>14</v>
      </c>
      <c r="B25" s="51" t="s">
        <v>24</v>
      </c>
      <c r="C25" s="56" t="s">
        <v>6</v>
      </c>
      <c r="D25" s="62">
        <v>135</v>
      </c>
      <c r="E25" s="35" t="s">
        <v>6</v>
      </c>
      <c r="F25" s="35" t="s">
        <v>6</v>
      </c>
      <c r="G25" s="35" t="s">
        <v>6</v>
      </c>
      <c r="H25" s="35" t="s">
        <v>6</v>
      </c>
      <c r="I25" s="35" t="s">
        <v>6</v>
      </c>
      <c r="J25" s="35" t="s">
        <v>6</v>
      </c>
      <c r="K25" s="6">
        <f>SUM(C25:J25)</f>
        <v>135</v>
      </c>
    </row>
    <row r="26" spans="1:11" ht="16.5" thickBot="1" x14ac:dyDescent="0.3">
      <c r="A26" s="12"/>
      <c r="B26" s="18" t="s">
        <v>66</v>
      </c>
      <c r="C26" s="14">
        <v>0</v>
      </c>
      <c r="D26" s="14">
        <f>D28+D27</f>
        <v>90</v>
      </c>
      <c r="E26" s="16">
        <v>0</v>
      </c>
      <c r="F26" s="14">
        <f>SUM(F27:F28)</f>
        <v>0</v>
      </c>
      <c r="G26" s="16">
        <v>0</v>
      </c>
      <c r="H26" s="16">
        <v>0</v>
      </c>
      <c r="I26" s="16">
        <v>0</v>
      </c>
      <c r="J26" s="16">
        <v>0</v>
      </c>
      <c r="K26" s="14">
        <f t="shared" ref="K26" si="6">K28+K27</f>
        <v>92</v>
      </c>
    </row>
    <row r="27" spans="1:11" ht="31.5" x14ac:dyDescent="0.25">
      <c r="A27" s="28">
        <v>15</v>
      </c>
      <c r="B27" s="50" t="s">
        <v>76</v>
      </c>
      <c r="C27" s="56" t="s">
        <v>6</v>
      </c>
      <c r="D27" s="28">
        <v>40</v>
      </c>
      <c r="E27" s="35">
        <v>2</v>
      </c>
      <c r="F27" s="35" t="s">
        <v>6</v>
      </c>
      <c r="G27" s="35" t="s">
        <v>6</v>
      </c>
      <c r="H27" s="35" t="s">
        <v>6</v>
      </c>
      <c r="I27" s="35" t="s">
        <v>6</v>
      </c>
      <c r="J27" s="35" t="s">
        <v>6</v>
      </c>
      <c r="K27" s="27">
        <f>SUM(C27:J27)</f>
        <v>42</v>
      </c>
    </row>
    <row r="28" spans="1:11" ht="16.5" thickBot="1" x14ac:dyDescent="0.3">
      <c r="A28" s="7">
        <v>16</v>
      </c>
      <c r="B28" s="51" t="s">
        <v>25</v>
      </c>
      <c r="C28" s="65" t="s">
        <v>6</v>
      </c>
      <c r="D28" s="7">
        <v>50</v>
      </c>
      <c r="E28" s="66" t="s">
        <v>6</v>
      </c>
      <c r="F28" s="70" t="s">
        <v>6</v>
      </c>
      <c r="G28" s="66" t="s">
        <v>6</v>
      </c>
      <c r="H28" s="66" t="s">
        <v>6</v>
      </c>
      <c r="I28" s="66" t="s">
        <v>6</v>
      </c>
      <c r="J28" s="66" t="s">
        <v>6</v>
      </c>
      <c r="K28" s="42">
        <f>SUM(C28:J28)</f>
        <v>50</v>
      </c>
    </row>
    <row r="29" spans="1:11" ht="16.5" thickBot="1" x14ac:dyDescent="0.3">
      <c r="A29" s="8"/>
      <c r="B29" s="53" t="s">
        <v>67</v>
      </c>
      <c r="C29" s="14">
        <v>0</v>
      </c>
      <c r="D29" s="63">
        <f>SUM(D30:D32)</f>
        <v>150</v>
      </c>
      <c r="E29" s="63">
        <f t="shared" ref="E29:F29" si="7">SUM(E30:E32)</f>
        <v>0</v>
      </c>
      <c r="F29" s="63">
        <f t="shared" si="7"/>
        <v>144</v>
      </c>
      <c r="G29" s="16">
        <v>0</v>
      </c>
      <c r="H29" s="16">
        <v>0</v>
      </c>
      <c r="I29" s="16">
        <v>0</v>
      </c>
      <c r="J29" s="16">
        <v>0</v>
      </c>
      <c r="K29" s="14">
        <f>SUM(K30:K32)</f>
        <v>294</v>
      </c>
    </row>
    <row r="30" spans="1:11" ht="31.5" x14ac:dyDescent="0.25">
      <c r="A30" s="28">
        <v>17</v>
      </c>
      <c r="B30" s="50" t="s">
        <v>26</v>
      </c>
      <c r="C30" s="56" t="s">
        <v>6</v>
      </c>
      <c r="D30" s="28">
        <v>54</v>
      </c>
      <c r="E30" s="35" t="s">
        <v>6</v>
      </c>
      <c r="F30" s="35">
        <v>36</v>
      </c>
      <c r="G30" s="35" t="s">
        <v>6</v>
      </c>
      <c r="H30" s="35" t="s">
        <v>6</v>
      </c>
      <c r="I30" s="35" t="s">
        <v>6</v>
      </c>
      <c r="J30" s="35" t="s">
        <v>6</v>
      </c>
      <c r="K30" s="27">
        <f>SUM(C30:J30)</f>
        <v>90</v>
      </c>
    </row>
    <row r="31" spans="1:11" ht="31.5" x14ac:dyDescent="0.25">
      <c r="A31" s="29">
        <v>18</v>
      </c>
      <c r="B31" s="52" t="s">
        <v>79</v>
      </c>
      <c r="C31" s="67" t="s">
        <v>6</v>
      </c>
      <c r="D31" s="29">
        <v>25</v>
      </c>
      <c r="E31" s="37" t="s">
        <v>6</v>
      </c>
      <c r="F31" s="76">
        <v>108</v>
      </c>
      <c r="G31" s="37" t="s">
        <v>6</v>
      </c>
      <c r="H31" s="37" t="s">
        <v>6</v>
      </c>
      <c r="I31" s="37" t="s">
        <v>6</v>
      </c>
      <c r="J31" s="37" t="s">
        <v>6</v>
      </c>
      <c r="K31" s="33">
        <f t="shared" ref="K31:K32" si="8">SUM(C31:J31)</f>
        <v>133</v>
      </c>
    </row>
    <row r="32" spans="1:11" ht="32.25" thickBot="1" x14ac:dyDescent="0.3">
      <c r="A32" s="7">
        <v>19</v>
      </c>
      <c r="B32" s="51" t="s">
        <v>27</v>
      </c>
      <c r="C32" s="65" t="s">
        <v>6</v>
      </c>
      <c r="D32" s="7">
        <v>71</v>
      </c>
      <c r="E32" s="66" t="s">
        <v>6</v>
      </c>
      <c r="F32" s="3" t="s">
        <v>6</v>
      </c>
      <c r="G32" s="66" t="s">
        <v>6</v>
      </c>
      <c r="H32" s="66" t="s">
        <v>6</v>
      </c>
      <c r="I32" s="66" t="s">
        <v>6</v>
      </c>
      <c r="J32" s="66" t="s">
        <v>6</v>
      </c>
      <c r="K32" s="42">
        <f t="shared" si="8"/>
        <v>71</v>
      </c>
    </row>
    <row r="33" spans="1:11" ht="16.5" thickBot="1" x14ac:dyDescent="0.3">
      <c r="A33" s="8"/>
      <c r="B33" s="53" t="s">
        <v>68</v>
      </c>
      <c r="C33" s="14">
        <v>0</v>
      </c>
      <c r="D33" s="63">
        <f>SUM(D34:D40)</f>
        <v>428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f>SUM(K34:K40)</f>
        <v>428</v>
      </c>
    </row>
    <row r="34" spans="1:11" ht="15.75" x14ac:dyDescent="0.25">
      <c r="A34" s="28">
        <v>20</v>
      </c>
      <c r="B34" s="52" t="s">
        <v>9</v>
      </c>
      <c r="C34" s="56" t="s">
        <v>6</v>
      </c>
      <c r="D34" s="28">
        <v>22</v>
      </c>
      <c r="E34" s="35" t="s">
        <v>6</v>
      </c>
      <c r="F34" s="35" t="s">
        <v>6</v>
      </c>
      <c r="G34" s="35" t="s">
        <v>6</v>
      </c>
      <c r="H34" s="35" t="s">
        <v>6</v>
      </c>
      <c r="I34" s="35" t="s">
        <v>6</v>
      </c>
      <c r="J34" s="35" t="s">
        <v>6</v>
      </c>
      <c r="K34" s="27">
        <f t="shared" ref="K34:K40" si="9">SUM(C34:J34)</f>
        <v>22</v>
      </c>
    </row>
    <row r="35" spans="1:11" ht="31.5" x14ac:dyDescent="0.25">
      <c r="A35" s="29">
        <v>21</v>
      </c>
      <c r="B35" s="52" t="s">
        <v>36</v>
      </c>
      <c r="C35" s="67" t="s">
        <v>6</v>
      </c>
      <c r="D35" s="29">
        <v>60</v>
      </c>
      <c r="E35" s="37" t="s">
        <v>6</v>
      </c>
      <c r="F35" s="37" t="s">
        <v>6</v>
      </c>
      <c r="G35" s="37" t="s">
        <v>6</v>
      </c>
      <c r="H35" s="37" t="s">
        <v>6</v>
      </c>
      <c r="I35" s="37" t="s">
        <v>6</v>
      </c>
      <c r="J35" s="37" t="s">
        <v>6</v>
      </c>
      <c r="K35" s="33">
        <f t="shared" si="9"/>
        <v>60</v>
      </c>
    </row>
    <row r="36" spans="1:11" ht="31.5" x14ac:dyDescent="0.25">
      <c r="A36" s="29">
        <v>22</v>
      </c>
      <c r="B36" s="52" t="s">
        <v>37</v>
      </c>
      <c r="C36" s="67" t="s">
        <v>6</v>
      </c>
      <c r="D36" s="29">
        <v>101</v>
      </c>
      <c r="E36" s="37" t="s">
        <v>6</v>
      </c>
      <c r="F36" s="37" t="s">
        <v>6</v>
      </c>
      <c r="G36" s="37" t="s">
        <v>6</v>
      </c>
      <c r="H36" s="37" t="s">
        <v>6</v>
      </c>
      <c r="I36" s="37" t="s">
        <v>6</v>
      </c>
      <c r="J36" s="37" t="s">
        <v>6</v>
      </c>
      <c r="K36" s="33">
        <f t="shared" si="9"/>
        <v>101</v>
      </c>
    </row>
    <row r="37" spans="1:11" ht="15.75" x14ac:dyDescent="0.25">
      <c r="A37" s="29">
        <v>23</v>
      </c>
      <c r="B37" s="54" t="s">
        <v>38</v>
      </c>
      <c r="C37" s="67" t="s">
        <v>6</v>
      </c>
      <c r="D37" s="29">
        <v>70</v>
      </c>
      <c r="E37" s="37" t="s">
        <v>6</v>
      </c>
      <c r="F37" s="37" t="s">
        <v>6</v>
      </c>
      <c r="G37" s="37" t="s">
        <v>6</v>
      </c>
      <c r="H37" s="37" t="s">
        <v>6</v>
      </c>
      <c r="I37" s="37" t="s">
        <v>6</v>
      </c>
      <c r="J37" s="37" t="s">
        <v>6</v>
      </c>
      <c r="K37" s="42">
        <f t="shared" si="9"/>
        <v>70</v>
      </c>
    </row>
    <row r="38" spans="1:11" ht="31.5" x14ac:dyDescent="0.25">
      <c r="A38" s="39">
        <v>24</v>
      </c>
      <c r="B38" s="77" t="s">
        <v>39</v>
      </c>
      <c r="C38" s="67" t="s">
        <v>6</v>
      </c>
      <c r="D38" s="29">
        <v>107</v>
      </c>
      <c r="E38" s="37" t="s">
        <v>6</v>
      </c>
      <c r="F38" s="37" t="s">
        <v>6</v>
      </c>
      <c r="G38" s="37" t="s">
        <v>6</v>
      </c>
      <c r="H38" s="37" t="s">
        <v>6</v>
      </c>
      <c r="I38" s="37" t="s">
        <v>6</v>
      </c>
      <c r="J38" s="37" t="s">
        <v>6</v>
      </c>
      <c r="K38" s="42">
        <f t="shared" si="9"/>
        <v>107</v>
      </c>
    </row>
    <row r="39" spans="1:11" ht="15.75" x14ac:dyDescent="0.25">
      <c r="A39" s="29">
        <v>25</v>
      </c>
      <c r="B39" s="52" t="s">
        <v>94</v>
      </c>
      <c r="C39" s="67" t="s">
        <v>6</v>
      </c>
      <c r="D39" s="29">
        <v>24</v>
      </c>
      <c r="E39" s="37" t="s">
        <v>6</v>
      </c>
      <c r="F39" s="37" t="s">
        <v>6</v>
      </c>
      <c r="G39" s="37" t="s">
        <v>6</v>
      </c>
      <c r="H39" s="37" t="s">
        <v>6</v>
      </c>
      <c r="I39" s="37" t="s">
        <v>6</v>
      </c>
      <c r="J39" s="37" t="s">
        <v>6</v>
      </c>
      <c r="K39" s="42">
        <f t="shared" si="9"/>
        <v>24</v>
      </c>
    </row>
    <row r="40" spans="1:11" ht="30" customHeight="1" thickBot="1" x14ac:dyDescent="0.3">
      <c r="A40" s="7">
        <v>26</v>
      </c>
      <c r="B40" s="51" t="s">
        <v>95</v>
      </c>
      <c r="C40" s="65" t="s">
        <v>6</v>
      </c>
      <c r="D40" s="62">
        <v>44</v>
      </c>
      <c r="E40" s="66" t="s">
        <v>6</v>
      </c>
      <c r="F40" s="66" t="s">
        <v>6</v>
      </c>
      <c r="G40" s="66" t="s">
        <v>6</v>
      </c>
      <c r="H40" s="66" t="s">
        <v>6</v>
      </c>
      <c r="I40" s="66" t="s">
        <v>6</v>
      </c>
      <c r="J40" s="66" t="s">
        <v>6</v>
      </c>
      <c r="K40" s="6">
        <f t="shared" si="9"/>
        <v>44</v>
      </c>
    </row>
    <row r="41" spans="1:11" ht="32.25" thickBot="1" x14ac:dyDescent="0.3">
      <c r="A41" s="12"/>
      <c r="B41" s="13" t="s">
        <v>69</v>
      </c>
      <c r="C41" s="14">
        <v>0</v>
      </c>
      <c r="D41" s="14">
        <f>D42</f>
        <v>92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f t="shared" ref="K41" si="10">K42</f>
        <v>92</v>
      </c>
    </row>
    <row r="42" spans="1:11" ht="16.5" thickBot="1" x14ac:dyDescent="0.3">
      <c r="A42" s="7">
        <v>24</v>
      </c>
      <c r="B42" s="51" t="s">
        <v>28</v>
      </c>
      <c r="C42" s="60" t="s">
        <v>6</v>
      </c>
      <c r="D42" s="49">
        <v>92</v>
      </c>
      <c r="E42" s="68" t="s">
        <v>6</v>
      </c>
      <c r="F42" s="69" t="s">
        <v>6</v>
      </c>
      <c r="G42" s="68" t="s">
        <v>6</v>
      </c>
      <c r="H42" s="68" t="s">
        <v>6</v>
      </c>
      <c r="I42" s="68" t="s">
        <v>6</v>
      </c>
      <c r="J42" s="68" t="s">
        <v>6</v>
      </c>
      <c r="K42" s="6">
        <f>SUM(C42:J42)</f>
        <v>92</v>
      </c>
    </row>
    <row r="43" spans="1:11" ht="16.5" thickBot="1" x14ac:dyDescent="0.3">
      <c r="A43" s="21"/>
      <c r="B43" s="55" t="s">
        <v>29</v>
      </c>
      <c r="C43" s="58">
        <f>C41+C33+C29+C26+C24+C17+C14+C12+C10+C8+C5</f>
        <v>50</v>
      </c>
      <c r="D43" s="9">
        <f>D41+D33+D29+D26+D24+D17+D14+D12+D10+D8+D5</f>
        <v>1903</v>
      </c>
      <c r="E43" s="9">
        <f>E41+E33+E29+E26+E24+E17+E14+E12+E10+E8+E5</f>
        <v>0</v>
      </c>
      <c r="F43" s="9">
        <f>F41+F33+F29+F26+F24+F17+F14+F12+F10+F8+F5</f>
        <v>202</v>
      </c>
      <c r="G43" s="9">
        <f t="shared" ref="G43:H43" si="11">G41+G33+G29+G26+G24+G17+G14+G12+G10+G8+G5</f>
        <v>0</v>
      </c>
      <c r="H43" s="9">
        <f t="shared" si="11"/>
        <v>75</v>
      </c>
      <c r="I43" s="9">
        <f>I41+I33+I29+I26+I24+I17+I14+I12+I10+I8+I5</f>
        <v>0</v>
      </c>
      <c r="J43" s="9">
        <f>J41+J33+J29+J26+J24+J17+J14+J12+J10+J8+J5</f>
        <v>0</v>
      </c>
      <c r="K43" s="9">
        <f>K41+K33+K29+K26+K24+K17+K14+K12+K10+K8+K5</f>
        <v>2232</v>
      </c>
    </row>
    <row r="44" spans="1:11" ht="37.5" customHeight="1" x14ac:dyDescent="0.25"/>
    <row r="45" spans="1:11" ht="18.75" customHeight="1" x14ac:dyDescent="0.25">
      <c r="B45" s="22" t="s">
        <v>71</v>
      </c>
      <c r="C45" s="74"/>
      <c r="D45" s="74"/>
      <c r="E45" s="74"/>
      <c r="F45" s="74"/>
      <c r="G45" s="87" t="s">
        <v>70</v>
      </c>
      <c r="H45" s="87"/>
      <c r="I45" s="87"/>
      <c r="J45" s="87"/>
    </row>
  </sheetData>
  <mergeCells count="7">
    <mergeCell ref="K3:K4"/>
    <mergeCell ref="G45:J45"/>
    <mergeCell ref="A1:J1"/>
    <mergeCell ref="A3:A4"/>
    <mergeCell ref="B3:B4"/>
    <mergeCell ref="C3:F3"/>
    <mergeCell ref="G3:J3"/>
  </mergeCells>
  <pageMargins left="0.70866141732283472" right="0.70866141732283472" top="0.74803149606299213" bottom="0.35433070866141736" header="0.31496062992125984" footer="0.31496062992125984"/>
  <pageSetup paperSize="9" scale="5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view="pageBreakPreview" zoomScale="110" zoomScaleNormal="110" zoomScaleSheetLayoutView="110" workbookViewId="0">
      <selection activeCell="D43" sqref="D43"/>
    </sheetView>
  </sheetViews>
  <sheetFormatPr defaultRowHeight="15" x14ac:dyDescent="0.25"/>
  <cols>
    <col min="1" max="1" width="7.42578125" customWidth="1"/>
    <col min="2" max="2" width="40.140625" customWidth="1"/>
    <col min="3" max="3" width="14" customWidth="1"/>
    <col min="4" max="4" width="15.42578125" customWidth="1"/>
    <col min="5" max="5" width="13.5703125" customWidth="1"/>
    <col min="6" max="6" width="14.5703125" customWidth="1"/>
    <col min="7" max="7" width="14.42578125" customWidth="1"/>
    <col min="8" max="8" width="15" customWidth="1"/>
    <col min="9" max="9" width="14.140625" customWidth="1"/>
    <col min="10" max="10" width="15.85546875" customWidth="1"/>
    <col min="11" max="11" width="9.140625" style="5"/>
  </cols>
  <sheetData>
    <row r="1" spans="1:14" ht="31.5" customHeight="1" x14ac:dyDescent="0.25">
      <c r="A1" s="88" t="s">
        <v>96</v>
      </c>
      <c r="B1" s="88"/>
      <c r="C1" s="88"/>
      <c r="D1" s="88"/>
      <c r="E1" s="88"/>
      <c r="F1" s="88"/>
      <c r="G1" s="88"/>
      <c r="H1" s="88"/>
      <c r="I1" s="88"/>
      <c r="J1" s="88"/>
    </row>
    <row r="2" spans="1:14" ht="15.75" thickBot="1" x14ac:dyDescent="0.3"/>
    <row r="3" spans="1:14" ht="25.5" customHeight="1" thickBot="1" x14ac:dyDescent="0.3">
      <c r="A3" s="89" t="s">
        <v>0</v>
      </c>
      <c r="B3" s="89" t="s">
        <v>72</v>
      </c>
      <c r="C3" s="91" t="s">
        <v>1</v>
      </c>
      <c r="D3" s="93"/>
      <c r="E3" s="93"/>
      <c r="F3" s="93"/>
      <c r="G3" s="91" t="s">
        <v>2</v>
      </c>
      <c r="H3" s="93"/>
      <c r="I3" s="93"/>
      <c r="J3" s="93"/>
      <c r="K3" s="85" t="s">
        <v>58</v>
      </c>
    </row>
    <row r="4" spans="1:14" ht="128.25" thickBot="1" x14ac:dyDescent="0.3">
      <c r="A4" s="90"/>
      <c r="B4" s="90"/>
      <c r="C4" s="1" t="s">
        <v>83</v>
      </c>
      <c r="D4" s="59" t="s">
        <v>84</v>
      </c>
      <c r="E4" s="1" t="s">
        <v>85</v>
      </c>
      <c r="F4" s="1" t="s">
        <v>86</v>
      </c>
      <c r="G4" s="1" t="s">
        <v>83</v>
      </c>
      <c r="H4" s="1" t="s">
        <v>84</v>
      </c>
      <c r="I4" s="1" t="s">
        <v>85</v>
      </c>
      <c r="J4" s="1" t="s">
        <v>86</v>
      </c>
      <c r="K4" s="86"/>
      <c r="M4" s="44" t="s">
        <v>77</v>
      </c>
      <c r="N4" s="44" t="s">
        <v>78</v>
      </c>
    </row>
    <row r="5" spans="1:14" ht="32.25" thickBot="1" x14ac:dyDescent="0.3">
      <c r="A5" s="10"/>
      <c r="B5" s="23" t="s">
        <v>59</v>
      </c>
      <c r="C5" s="14">
        <v>0</v>
      </c>
      <c r="D5" s="14">
        <f>SUM(D6:D7)</f>
        <v>187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1">
        <f t="shared" ref="K5" si="0">SUM(K6:K7)</f>
        <v>187</v>
      </c>
      <c r="M5" s="45" t="e">
        <f>C15+C35+C37+C36+C38+C9+C7</f>
        <v>#VALUE!</v>
      </c>
      <c r="N5" t="e">
        <f>C15+C35+C6+C9+C16+#REF!+C25+C37+C38+C40+C34</f>
        <v>#VALUE!</v>
      </c>
    </row>
    <row r="6" spans="1:14" ht="31.5" x14ac:dyDescent="0.25">
      <c r="A6" s="24">
        <v>1</v>
      </c>
      <c r="B6" s="50" t="s">
        <v>11</v>
      </c>
      <c r="C6" s="56" t="s">
        <v>6</v>
      </c>
      <c r="D6" s="56">
        <v>92</v>
      </c>
      <c r="E6" s="35" t="s">
        <v>6</v>
      </c>
      <c r="F6" s="35" t="s">
        <v>6</v>
      </c>
      <c r="G6" s="35" t="s">
        <v>6</v>
      </c>
      <c r="H6" s="35" t="s">
        <v>6</v>
      </c>
      <c r="I6" s="35" t="s">
        <v>6</v>
      </c>
      <c r="J6" s="35" t="s">
        <v>6</v>
      </c>
      <c r="K6" s="27">
        <f>SUM(C6:J6)</f>
        <v>92</v>
      </c>
    </row>
    <row r="7" spans="1:14" ht="48" thickBot="1" x14ac:dyDescent="0.3">
      <c r="A7" s="4">
        <v>2</v>
      </c>
      <c r="B7" s="51" t="s">
        <v>13</v>
      </c>
      <c r="C7" s="57" t="s">
        <v>6</v>
      </c>
      <c r="D7" s="61">
        <v>95</v>
      </c>
      <c r="E7" s="66" t="s">
        <v>6</v>
      </c>
      <c r="F7" s="66" t="s">
        <v>6</v>
      </c>
      <c r="G7" s="66" t="s">
        <v>6</v>
      </c>
      <c r="H7" s="66" t="s">
        <v>6</v>
      </c>
      <c r="I7" s="66" t="s">
        <v>6</v>
      </c>
      <c r="J7" s="66" t="s">
        <v>6</v>
      </c>
      <c r="K7" s="6">
        <f>SUM(C7:J7)</f>
        <v>95</v>
      </c>
    </row>
    <row r="8" spans="1:14" ht="32.25" thickBot="1" x14ac:dyDescent="0.3">
      <c r="A8" s="15"/>
      <c r="B8" s="17" t="s">
        <v>60</v>
      </c>
      <c r="C8" s="14">
        <v>0</v>
      </c>
      <c r="D8" s="14">
        <f>SUM(D9:D9)</f>
        <v>184</v>
      </c>
      <c r="E8" s="14">
        <f t="shared" ref="E8:F8" si="1">SUM(E9:E9)</f>
        <v>0</v>
      </c>
      <c r="F8" s="14">
        <f t="shared" si="1"/>
        <v>23</v>
      </c>
      <c r="G8" s="16">
        <v>0</v>
      </c>
      <c r="H8" s="16">
        <v>0</v>
      </c>
      <c r="I8" s="16">
        <v>0</v>
      </c>
      <c r="J8" s="16">
        <v>0</v>
      </c>
      <c r="K8" s="16">
        <f>SUM(K9:K9)</f>
        <v>207</v>
      </c>
    </row>
    <row r="9" spans="1:14" ht="32.25" thickBot="1" x14ac:dyDescent="0.3">
      <c r="A9" s="4">
        <v>3</v>
      </c>
      <c r="B9" s="51" t="s">
        <v>34</v>
      </c>
      <c r="C9" s="65" t="s">
        <v>6</v>
      </c>
      <c r="D9" s="61">
        <v>184</v>
      </c>
      <c r="E9" s="66" t="s">
        <v>6</v>
      </c>
      <c r="F9" s="66">
        <v>23</v>
      </c>
      <c r="G9" s="66" t="s">
        <v>6</v>
      </c>
      <c r="H9" s="66" t="s">
        <v>6</v>
      </c>
      <c r="I9" s="66" t="s">
        <v>6</v>
      </c>
      <c r="J9" s="66" t="s">
        <v>6</v>
      </c>
      <c r="K9" s="6">
        <f>SUM(C9:J9)</f>
        <v>207</v>
      </c>
    </row>
    <row r="10" spans="1:14" ht="32.25" thickBot="1" x14ac:dyDescent="0.3">
      <c r="A10" s="12"/>
      <c r="B10" s="13" t="s">
        <v>61</v>
      </c>
      <c r="C10" s="14">
        <v>0</v>
      </c>
      <c r="D10" s="14">
        <f>D11</f>
        <v>23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4">
        <f t="shared" ref="K10" si="2">K11</f>
        <v>23</v>
      </c>
    </row>
    <row r="11" spans="1:14" ht="32.25" thickBot="1" x14ac:dyDescent="0.3">
      <c r="A11" s="4">
        <v>4</v>
      </c>
      <c r="B11" s="51" t="s">
        <v>18</v>
      </c>
      <c r="C11" s="56" t="s">
        <v>6</v>
      </c>
      <c r="D11" s="61">
        <v>23</v>
      </c>
      <c r="E11" s="35" t="s">
        <v>6</v>
      </c>
      <c r="F11" s="35" t="s">
        <v>6</v>
      </c>
      <c r="G11" s="35" t="s">
        <v>6</v>
      </c>
      <c r="H11" s="35" t="s">
        <v>6</v>
      </c>
      <c r="I11" s="35" t="s">
        <v>6</v>
      </c>
      <c r="J11" s="35" t="s">
        <v>6</v>
      </c>
      <c r="K11" s="6">
        <f>SUM(C11:J11)</f>
        <v>23</v>
      </c>
    </row>
    <row r="12" spans="1:14" ht="32.25" thickBot="1" x14ac:dyDescent="0.3">
      <c r="A12" s="15"/>
      <c r="B12" s="13" t="s">
        <v>62</v>
      </c>
      <c r="C12" s="14">
        <v>0</v>
      </c>
      <c r="D12" s="14">
        <f>SUM(D13:D13)</f>
        <v>197</v>
      </c>
      <c r="E12" s="16">
        <v>0</v>
      </c>
      <c r="F12" s="16">
        <f>SUM(F13:F13)</f>
        <v>39</v>
      </c>
      <c r="G12" s="16">
        <v>0</v>
      </c>
      <c r="H12" s="16">
        <v>0</v>
      </c>
      <c r="I12" s="16">
        <v>0</v>
      </c>
      <c r="J12" s="16">
        <v>0</v>
      </c>
      <c r="K12" s="16">
        <f>SUM(K13:K13)</f>
        <v>236</v>
      </c>
    </row>
    <row r="13" spans="1:14" ht="32.25" thickBot="1" x14ac:dyDescent="0.3">
      <c r="A13" s="24">
        <v>5</v>
      </c>
      <c r="B13" s="50" t="s">
        <v>19</v>
      </c>
      <c r="C13" s="56" t="s">
        <v>6</v>
      </c>
      <c r="D13" s="61">
        <v>197</v>
      </c>
      <c r="E13" s="35" t="s">
        <v>6</v>
      </c>
      <c r="F13" s="35">
        <v>39</v>
      </c>
      <c r="G13" s="35" t="s">
        <v>6</v>
      </c>
      <c r="H13" s="35" t="s">
        <v>6</v>
      </c>
      <c r="I13" s="35" t="s">
        <v>6</v>
      </c>
      <c r="J13" s="35" t="s">
        <v>6</v>
      </c>
      <c r="K13" s="27">
        <f>SUM(C13:J13)</f>
        <v>236</v>
      </c>
    </row>
    <row r="14" spans="1:14" ht="32.25" thickBot="1" x14ac:dyDescent="0.3">
      <c r="A14" s="15"/>
      <c r="B14" s="17" t="s">
        <v>63</v>
      </c>
      <c r="C14" s="14">
        <f>SUM(C15:C16)</f>
        <v>15</v>
      </c>
      <c r="D14" s="14">
        <f>SUM(D15:D16)</f>
        <v>189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4">
        <f>SUM(K15:K16)</f>
        <v>204</v>
      </c>
    </row>
    <row r="15" spans="1:14" ht="31.5" x14ac:dyDescent="0.25">
      <c r="A15" s="29">
        <v>6</v>
      </c>
      <c r="B15" s="52" t="s">
        <v>30</v>
      </c>
      <c r="C15" s="56">
        <v>15</v>
      </c>
      <c r="D15" s="73" t="s">
        <v>6</v>
      </c>
      <c r="E15" s="35" t="s">
        <v>6</v>
      </c>
      <c r="F15" s="35" t="s">
        <v>6</v>
      </c>
      <c r="G15" s="35" t="s">
        <v>6</v>
      </c>
      <c r="H15" s="35" t="s">
        <v>6</v>
      </c>
      <c r="I15" s="35" t="s">
        <v>6</v>
      </c>
      <c r="J15" s="35" t="s">
        <v>6</v>
      </c>
      <c r="K15" s="33">
        <f>SUM(C15:J15)</f>
        <v>15</v>
      </c>
    </row>
    <row r="16" spans="1:14" ht="48" thickBot="1" x14ac:dyDescent="0.3">
      <c r="A16" s="7">
        <v>7</v>
      </c>
      <c r="B16" s="51" t="s">
        <v>35</v>
      </c>
      <c r="C16" s="65" t="s">
        <v>6</v>
      </c>
      <c r="D16" s="62">
        <v>189</v>
      </c>
      <c r="E16" s="66" t="s">
        <v>6</v>
      </c>
      <c r="F16" s="66" t="s">
        <v>6</v>
      </c>
      <c r="G16" s="66" t="s">
        <v>6</v>
      </c>
      <c r="H16" s="66" t="s">
        <v>6</v>
      </c>
      <c r="I16" s="66" t="s">
        <v>6</v>
      </c>
      <c r="J16" s="66" t="s">
        <v>6</v>
      </c>
      <c r="K16" s="6">
        <f>SUM(C16:J16)</f>
        <v>189</v>
      </c>
    </row>
    <row r="17" spans="1:11" ht="32.25" thickBot="1" x14ac:dyDescent="0.3">
      <c r="A17" s="12"/>
      <c r="B17" s="13" t="s">
        <v>64</v>
      </c>
      <c r="C17" s="14">
        <f>SUM(C18:C23)</f>
        <v>30</v>
      </c>
      <c r="D17" s="14">
        <f>SUM(D18:D23)</f>
        <v>221</v>
      </c>
      <c r="E17" s="14">
        <f t="shared" ref="E17:H17" si="3">SUM(E18:E23)</f>
        <v>0</v>
      </c>
      <c r="F17" s="14">
        <f t="shared" si="3"/>
        <v>0</v>
      </c>
      <c r="G17" s="14">
        <f t="shared" si="3"/>
        <v>0</v>
      </c>
      <c r="H17" s="14">
        <f t="shared" si="3"/>
        <v>71</v>
      </c>
      <c r="I17" s="16">
        <v>0</v>
      </c>
      <c r="J17" s="16">
        <v>0</v>
      </c>
      <c r="K17" s="14">
        <f>SUM(K18:K23)</f>
        <v>322</v>
      </c>
    </row>
    <row r="18" spans="1:11" ht="47.25" x14ac:dyDescent="0.25">
      <c r="A18" s="28">
        <v>8</v>
      </c>
      <c r="B18" s="50" t="s">
        <v>7</v>
      </c>
      <c r="C18" s="56">
        <v>15</v>
      </c>
      <c r="D18" s="28" t="s">
        <v>6</v>
      </c>
      <c r="E18" s="35" t="s">
        <v>6</v>
      </c>
      <c r="F18" s="35" t="s">
        <v>6</v>
      </c>
      <c r="G18" s="35" t="s">
        <v>6</v>
      </c>
      <c r="H18" s="35" t="s">
        <v>6</v>
      </c>
      <c r="I18" s="35" t="s">
        <v>6</v>
      </c>
      <c r="J18" s="35" t="s">
        <v>6</v>
      </c>
      <c r="K18" s="27">
        <f>SUM(C18:J18)</f>
        <v>15</v>
      </c>
    </row>
    <row r="19" spans="1:11" ht="31.5" x14ac:dyDescent="0.25">
      <c r="A19" s="39">
        <v>9</v>
      </c>
      <c r="B19" s="54" t="s">
        <v>92</v>
      </c>
      <c r="C19" s="65">
        <v>15</v>
      </c>
      <c r="D19" s="39" t="s">
        <v>6</v>
      </c>
      <c r="E19" s="39" t="s">
        <v>6</v>
      </c>
      <c r="F19" s="39" t="s">
        <v>6</v>
      </c>
      <c r="G19" s="39" t="s">
        <v>6</v>
      </c>
      <c r="H19" s="39" t="s">
        <v>6</v>
      </c>
      <c r="I19" s="39" t="s">
        <v>6</v>
      </c>
      <c r="J19" s="39" t="s">
        <v>6</v>
      </c>
      <c r="K19" s="33">
        <f t="shared" ref="K19:K22" si="4">SUM(C19:J19)</f>
        <v>15</v>
      </c>
    </row>
    <row r="20" spans="1:11" ht="31.5" x14ac:dyDescent="0.25">
      <c r="A20" s="29">
        <v>10</v>
      </c>
      <c r="B20" s="52" t="s">
        <v>22</v>
      </c>
      <c r="C20" s="67" t="s">
        <v>6</v>
      </c>
      <c r="D20" s="29">
        <v>16</v>
      </c>
      <c r="E20" s="37" t="s">
        <v>6</v>
      </c>
      <c r="F20" s="37" t="s">
        <v>6</v>
      </c>
      <c r="G20" s="37" t="s">
        <v>6</v>
      </c>
      <c r="H20" s="72">
        <v>17</v>
      </c>
      <c r="I20" s="37" t="s">
        <v>6</v>
      </c>
      <c r="J20" s="37" t="s">
        <v>6</v>
      </c>
      <c r="K20" s="33">
        <f t="shared" si="4"/>
        <v>33</v>
      </c>
    </row>
    <row r="21" spans="1:11" ht="31.5" x14ac:dyDescent="0.25">
      <c r="A21" s="29">
        <v>11</v>
      </c>
      <c r="B21" s="52" t="s">
        <v>23</v>
      </c>
      <c r="C21" s="67" t="s">
        <v>6</v>
      </c>
      <c r="D21" s="29">
        <v>70</v>
      </c>
      <c r="E21" s="37" t="s">
        <v>6</v>
      </c>
      <c r="F21" s="37" t="s">
        <v>6</v>
      </c>
      <c r="G21" s="37" t="s">
        <v>6</v>
      </c>
      <c r="H21" s="32" t="s">
        <v>6</v>
      </c>
      <c r="I21" s="37" t="s">
        <v>6</v>
      </c>
      <c r="J21" s="37" t="s">
        <v>6</v>
      </c>
      <c r="K21" s="33">
        <f t="shared" si="4"/>
        <v>70</v>
      </c>
    </row>
    <row r="22" spans="1:11" ht="47.25" x14ac:dyDescent="0.25">
      <c r="A22" s="29">
        <v>12</v>
      </c>
      <c r="B22" s="52" t="s">
        <v>93</v>
      </c>
      <c r="C22" s="67" t="s">
        <v>6</v>
      </c>
      <c r="D22" s="67">
        <v>25</v>
      </c>
      <c r="E22" s="67" t="s">
        <v>6</v>
      </c>
      <c r="F22" s="67" t="s">
        <v>6</v>
      </c>
      <c r="G22" s="67" t="s">
        <v>6</v>
      </c>
      <c r="H22" s="67" t="s">
        <v>6</v>
      </c>
      <c r="I22" s="67" t="s">
        <v>6</v>
      </c>
      <c r="J22" s="67" t="s">
        <v>6</v>
      </c>
      <c r="K22" s="42">
        <f t="shared" si="4"/>
        <v>25</v>
      </c>
    </row>
    <row r="23" spans="1:11" ht="48" thickBot="1" x14ac:dyDescent="0.3">
      <c r="A23" s="7">
        <v>13</v>
      </c>
      <c r="B23" s="51" t="s">
        <v>80</v>
      </c>
      <c r="C23" s="65" t="s">
        <v>6</v>
      </c>
      <c r="D23" s="62">
        <v>110</v>
      </c>
      <c r="E23" s="66" t="s">
        <v>6</v>
      </c>
      <c r="F23" s="66" t="s">
        <v>6</v>
      </c>
      <c r="G23" s="66" t="s">
        <v>6</v>
      </c>
      <c r="H23" s="7">
        <v>54</v>
      </c>
      <c r="I23" s="66" t="s">
        <v>6</v>
      </c>
      <c r="J23" s="66" t="s">
        <v>6</v>
      </c>
      <c r="K23" s="6">
        <f>SUM(C23:J23)</f>
        <v>164</v>
      </c>
    </row>
    <row r="24" spans="1:11" ht="16.5" thickBot="1" x14ac:dyDescent="0.3">
      <c r="A24" s="15"/>
      <c r="B24" s="18" t="s">
        <v>65</v>
      </c>
      <c r="C24" s="14">
        <v>0</v>
      </c>
      <c r="D24" s="14">
        <f>D25</f>
        <v>141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f t="shared" ref="K24" si="5">K25</f>
        <v>141</v>
      </c>
    </row>
    <row r="25" spans="1:11" ht="16.5" thickBot="1" x14ac:dyDescent="0.3">
      <c r="A25" s="7">
        <v>14</v>
      </c>
      <c r="B25" s="51" t="s">
        <v>24</v>
      </c>
      <c r="C25" s="56" t="s">
        <v>6</v>
      </c>
      <c r="D25" s="62">
        <v>141</v>
      </c>
      <c r="E25" s="35" t="s">
        <v>6</v>
      </c>
      <c r="F25" s="35" t="s">
        <v>6</v>
      </c>
      <c r="G25" s="35" t="s">
        <v>6</v>
      </c>
      <c r="H25" s="35" t="s">
        <v>6</v>
      </c>
      <c r="I25" s="35" t="s">
        <v>6</v>
      </c>
      <c r="J25" s="35" t="s">
        <v>6</v>
      </c>
      <c r="K25" s="6">
        <f>SUM(C25:J25)</f>
        <v>141</v>
      </c>
    </row>
    <row r="26" spans="1:11" ht="16.5" thickBot="1" x14ac:dyDescent="0.3">
      <c r="A26" s="12"/>
      <c r="B26" s="18" t="s">
        <v>66</v>
      </c>
      <c r="C26" s="14">
        <v>0</v>
      </c>
      <c r="D26" s="14">
        <f>D28+D27</f>
        <v>91</v>
      </c>
      <c r="E26" s="16">
        <v>0</v>
      </c>
      <c r="F26" s="14">
        <f>SUM(F27:F28)</f>
        <v>0</v>
      </c>
      <c r="G26" s="16">
        <v>0</v>
      </c>
      <c r="H26" s="16">
        <v>0</v>
      </c>
      <c r="I26" s="16">
        <v>0</v>
      </c>
      <c r="J26" s="16">
        <v>0</v>
      </c>
      <c r="K26" s="14">
        <f t="shared" ref="K26" si="6">K28+K27</f>
        <v>94</v>
      </c>
    </row>
    <row r="27" spans="1:11" ht="31.5" x14ac:dyDescent="0.25">
      <c r="A27" s="28">
        <v>15</v>
      </c>
      <c r="B27" s="50" t="s">
        <v>76</v>
      </c>
      <c r="C27" s="56" t="s">
        <v>6</v>
      </c>
      <c r="D27" s="28">
        <v>41</v>
      </c>
      <c r="E27" s="35">
        <v>3</v>
      </c>
      <c r="F27" s="35" t="s">
        <v>6</v>
      </c>
      <c r="G27" s="35" t="s">
        <v>6</v>
      </c>
      <c r="H27" s="35" t="s">
        <v>6</v>
      </c>
      <c r="I27" s="35" t="s">
        <v>6</v>
      </c>
      <c r="J27" s="35" t="s">
        <v>6</v>
      </c>
      <c r="K27" s="27">
        <f>SUM(C27:J27)</f>
        <v>44</v>
      </c>
    </row>
    <row r="28" spans="1:11" ht="16.5" thickBot="1" x14ac:dyDescent="0.3">
      <c r="A28" s="7">
        <v>16</v>
      </c>
      <c r="B28" s="51" t="s">
        <v>25</v>
      </c>
      <c r="C28" s="65" t="s">
        <v>6</v>
      </c>
      <c r="D28" s="7">
        <v>50</v>
      </c>
      <c r="E28" s="66" t="s">
        <v>6</v>
      </c>
      <c r="F28" s="70" t="s">
        <v>6</v>
      </c>
      <c r="G28" s="66" t="s">
        <v>6</v>
      </c>
      <c r="H28" s="66" t="s">
        <v>6</v>
      </c>
      <c r="I28" s="66" t="s">
        <v>6</v>
      </c>
      <c r="J28" s="66" t="s">
        <v>6</v>
      </c>
      <c r="K28" s="42">
        <f>SUM(C28:J28)</f>
        <v>50</v>
      </c>
    </row>
    <row r="29" spans="1:11" ht="16.5" thickBot="1" x14ac:dyDescent="0.3">
      <c r="A29" s="8"/>
      <c r="B29" s="53" t="s">
        <v>67</v>
      </c>
      <c r="C29" s="14">
        <v>0</v>
      </c>
      <c r="D29" s="63">
        <f>SUM(D30:D32)</f>
        <v>153</v>
      </c>
      <c r="E29" s="63">
        <f t="shared" ref="E29:F29" si="7">SUM(E30:E32)</f>
        <v>0</v>
      </c>
      <c r="F29" s="63">
        <f t="shared" si="7"/>
        <v>138</v>
      </c>
      <c r="G29" s="16">
        <v>0</v>
      </c>
      <c r="H29" s="16">
        <v>0</v>
      </c>
      <c r="I29" s="16">
        <v>0</v>
      </c>
      <c r="J29" s="16">
        <v>0</v>
      </c>
      <c r="K29" s="14">
        <f>SUM(K30:K32)</f>
        <v>291</v>
      </c>
    </row>
    <row r="30" spans="1:11" ht="31.5" x14ac:dyDescent="0.25">
      <c r="A30" s="28">
        <v>17</v>
      </c>
      <c r="B30" s="50" t="s">
        <v>26</v>
      </c>
      <c r="C30" s="56" t="s">
        <v>6</v>
      </c>
      <c r="D30" s="28">
        <v>54</v>
      </c>
      <c r="E30" s="35" t="s">
        <v>6</v>
      </c>
      <c r="F30" s="35">
        <v>38</v>
      </c>
      <c r="G30" s="35" t="s">
        <v>6</v>
      </c>
      <c r="H30" s="35" t="s">
        <v>6</v>
      </c>
      <c r="I30" s="35" t="s">
        <v>6</v>
      </c>
      <c r="J30" s="35" t="s">
        <v>6</v>
      </c>
      <c r="K30" s="27">
        <f>SUM(C30:J30)</f>
        <v>92</v>
      </c>
    </row>
    <row r="31" spans="1:11" ht="31.5" x14ac:dyDescent="0.25">
      <c r="A31" s="29">
        <v>18</v>
      </c>
      <c r="B31" s="52" t="s">
        <v>79</v>
      </c>
      <c r="C31" s="67" t="s">
        <v>6</v>
      </c>
      <c r="D31" s="29">
        <v>25</v>
      </c>
      <c r="E31" s="37" t="s">
        <v>6</v>
      </c>
      <c r="F31" s="76">
        <v>100</v>
      </c>
      <c r="G31" s="37" t="s">
        <v>6</v>
      </c>
      <c r="H31" s="37" t="s">
        <v>6</v>
      </c>
      <c r="I31" s="37" t="s">
        <v>6</v>
      </c>
      <c r="J31" s="37" t="s">
        <v>6</v>
      </c>
      <c r="K31" s="33">
        <f t="shared" ref="K31:K32" si="8">SUM(C31:J31)</f>
        <v>125</v>
      </c>
    </row>
    <row r="32" spans="1:11" ht="32.25" thickBot="1" x14ac:dyDescent="0.3">
      <c r="A32" s="7">
        <v>19</v>
      </c>
      <c r="B32" s="51" t="s">
        <v>27</v>
      </c>
      <c r="C32" s="65" t="s">
        <v>6</v>
      </c>
      <c r="D32" s="7">
        <v>74</v>
      </c>
      <c r="E32" s="66" t="s">
        <v>6</v>
      </c>
      <c r="F32" s="3" t="s">
        <v>6</v>
      </c>
      <c r="G32" s="66" t="s">
        <v>6</v>
      </c>
      <c r="H32" s="66" t="s">
        <v>6</v>
      </c>
      <c r="I32" s="66" t="s">
        <v>6</v>
      </c>
      <c r="J32" s="66" t="s">
        <v>6</v>
      </c>
      <c r="K32" s="42">
        <f t="shared" si="8"/>
        <v>74</v>
      </c>
    </row>
    <row r="33" spans="1:11" ht="16.5" thickBot="1" x14ac:dyDescent="0.3">
      <c r="A33" s="8"/>
      <c r="B33" s="53" t="s">
        <v>68</v>
      </c>
      <c r="C33" s="14">
        <v>0</v>
      </c>
      <c r="D33" s="63">
        <f>SUM(D34:D40)</f>
        <v>442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f>SUM(K34:K40)</f>
        <v>442</v>
      </c>
    </row>
    <row r="34" spans="1:11" ht="15.75" x14ac:dyDescent="0.25">
      <c r="A34" s="28">
        <v>20</v>
      </c>
      <c r="B34" s="52" t="s">
        <v>9</v>
      </c>
      <c r="C34" s="56" t="s">
        <v>6</v>
      </c>
      <c r="D34" s="28">
        <v>21</v>
      </c>
      <c r="E34" s="35" t="s">
        <v>6</v>
      </c>
      <c r="F34" s="35" t="s">
        <v>6</v>
      </c>
      <c r="G34" s="35" t="s">
        <v>6</v>
      </c>
      <c r="H34" s="35" t="s">
        <v>6</v>
      </c>
      <c r="I34" s="35" t="s">
        <v>6</v>
      </c>
      <c r="J34" s="35" t="s">
        <v>6</v>
      </c>
      <c r="K34" s="27">
        <f t="shared" ref="K34:K40" si="9">SUM(C34:J34)</f>
        <v>21</v>
      </c>
    </row>
    <row r="35" spans="1:11" ht="31.5" x14ac:dyDescent="0.25">
      <c r="A35" s="29">
        <v>21</v>
      </c>
      <c r="B35" s="52" t="s">
        <v>36</v>
      </c>
      <c r="C35" s="67" t="s">
        <v>6</v>
      </c>
      <c r="D35" s="29">
        <v>61</v>
      </c>
      <c r="E35" s="37" t="s">
        <v>6</v>
      </c>
      <c r="F35" s="37" t="s">
        <v>6</v>
      </c>
      <c r="G35" s="37" t="s">
        <v>6</v>
      </c>
      <c r="H35" s="37" t="s">
        <v>6</v>
      </c>
      <c r="I35" s="37" t="s">
        <v>6</v>
      </c>
      <c r="J35" s="37" t="s">
        <v>6</v>
      </c>
      <c r="K35" s="33">
        <f t="shared" si="9"/>
        <v>61</v>
      </c>
    </row>
    <row r="36" spans="1:11" ht="31.5" x14ac:dyDescent="0.25">
      <c r="A36" s="29">
        <v>22</v>
      </c>
      <c r="B36" s="52" t="s">
        <v>37</v>
      </c>
      <c r="C36" s="67" t="s">
        <v>6</v>
      </c>
      <c r="D36" s="29">
        <v>91</v>
      </c>
      <c r="E36" s="37" t="s">
        <v>6</v>
      </c>
      <c r="F36" s="37" t="s">
        <v>6</v>
      </c>
      <c r="G36" s="37" t="s">
        <v>6</v>
      </c>
      <c r="H36" s="37" t="s">
        <v>6</v>
      </c>
      <c r="I36" s="37" t="s">
        <v>6</v>
      </c>
      <c r="J36" s="37" t="s">
        <v>6</v>
      </c>
      <c r="K36" s="33">
        <f t="shared" si="9"/>
        <v>91</v>
      </c>
    </row>
    <row r="37" spans="1:11" ht="15.75" x14ac:dyDescent="0.25">
      <c r="A37" s="29">
        <v>23</v>
      </c>
      <c r="B37" s="54" t="s">
        <v>38</v>
      </c>
      <c r="C37" s="67" t="s">
        <v>6</v>
      </c>
      <c r="D37" s="29">
        <v>69</v>
      </c>
      <c r="E37" s="37" t="s">
        <v>6</v>
      </c>
      <c r="F37" s="37" t="s">
        <v>6</v>
      </c>
      <c r="G37" s="37" t="s">
        <v>6</v>
      </c>
      <c r="H37" s="37" t="s">
        <v>6</v>
      </c>
      <c r="I37" s="37" t="s">
        <v>6</v>
      </c>
      <c r="J37" s="37" t="s">
        <v>6</v>
      </c>
      <c r="K37" s="42">
        <f t="shared" si="9"/>
        <v>69</v>
      </c>
    </row>
    <row r="38" spans="1:11" ht="31.5" x14ac:dyDescent="0.25">
      <c r="A38" s="39">
        <v>24</v>
      </c>
      <c r="B38" s="77" t="s">
        <v>39</v>
      </c>
      <c r="C38" s="67" t="s">
        <v>6</v>
      </c>
      <c r="D38" s="29">
        <v>127</v>
      </c>
      <c r="E38" s="37" t="s">
        <v>6</v>
      </c>
      <c r="F38" s="37" t="s">
        <v>6</v>
      </c>
      <c r="G38" s="37" t="s">
        <v>6</v>
      </c>
      <c r="H38" s="37" t="s">
        <v>6</v>
      </c>
      <c r="I38" s="37" t="s">
        <v>6</v>
      </c>
      <c r="J38" s="37" t="s">
        <v>6</v>
      </c>
      <c r="K38" s="42">
        <f t="shared" si="9"/>
        <v>127</v>
      </c>
    </row>
    <row r="39" spans="1:11" ht="15.75" x14ac:dyDescent="0.25">
      <c r="A39" s="29">
        <v>25</v>
      </c>
      <c r="B39" s="52" t="s">
        <v>94</v>
      </c>
      <c r="C39" s="67" t="s">
        <v>6</v>
      </c>
      <c r="D39" s="29">
        <v>25</v>
      </c>
      <c r="E39" s="37" t="s">
        <v>6</v>
      </c>
      <c r="F39" s="37" t="s">
        <v>6</v>
      </c>
      <c r="G39" s="37" t="s">
        <v>6</v>
      </c>
      <c r="H39" s="37" t="s">
        <v>6</v>
      </c>
      <c r="I39" s="37" t="s">
        <v>6</v>
      </c>
      <c r="J39" s="37" t="s">
        <v>6</v>
      </c>
      <c r="K39" s="42">
        <f t="shared" si="9"/>
        <v>25</v>
      </c>
    </row>
    <row r="40" spans="1:11" ht="30" customHeight="1" thickBot="1" x14ac:dyDescent="0.3">
      <c r="A40" s="7">
        <v>26</v>
      </c>
      <c r="B40" s="51" t="s">
        <v>95</v>
      </c>
      <c r="C40" s="65" t="s">
        <v>6</v>
      </c>
      <c r="D40" s="62">
        <v>48</v>
      </c>
      <c r="E40" s="66" t="s">
        <v>6</v>
      </c>
      <c r="F40" s="66" t="s">
        <v>6</v>
      </c>
      <c r="G40" s="66" t="s">
        <v>6</v>
      </c>
      <c r="H40" s="66" t="s">
        <v>6</v>
      </c>
      <c r="I40" s="66" t="s">
        <v>6</v>
      </c>
      <c r="J40" s="66" t="s">
        <v>6</v>
      </c>
      <c r="K40" s="6">
        <f t="shared" si="9"/>
        <v>48</v>
      </c>
    </row>
    <row r="41" spans="1:11" ht="32.25" thickBot="1" x14ac:dyDescent="0.3">
      <c r="A41" s="12"/>
      <c r="B41" s="13" t="s">
        <v>69</v>
      </c>
      <c r="C41" s="14">
        <v>0</v>
      </c>
      <c r="D41" s="14">
        <f>D42</f>
        <v>89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f t="shared" ref="K41" si="10">K42</f>
        <v>89</v>
      </c>
    </row>
    <row r="42" spans="1:11" ht="16.5" thickBot="1" x14ac:dyDescent="0.3">
      <c r="A42" s="7">
        <v>24</v>
      </c>
      <c r="B42" s="51" t="s">
        <v>28</v>
      </c>
      <c r="C42" s="60" t="s">
        <v>6</v>
      </c>
      <c r="D42" s="49">
        <v>89</v>
      </c>
      <c r="E42" s="68" t="s">
        <v>6</v>
      </c>
      <c r="F42" s="69" t="s">
        <v>6</v>
      </c>
      <c r="G42" s="68" t="s">
        <v>6</v>
      </c>
      <c r="H42" s="68" t="s">
        <v>6</v>
      </c>
      <c r="I42" s="68" t="s">
        <v>6</v>
      </c>
      <c r="J42" s="68" t="s">
        <v>6</v>
      </c>
      <c r="K42" s="6">
        <f>SUM(C42:J42)</f>
        <v>89</v>
      </c>
    </row>
    <row r="43" spans="1:11" ht="16.5" thickBot="1" x14ac:dyDescent="0.3">
      <c r="A43" s="21"/>
      <c r="B43" s="55" t="s">
        <v>29</v>
      </c>
      <c r="C43" s="58">
        <f>C41+C33+C29+C26+C24+C17+C14+C12+C10+C8+C5</f>
        <v>45</v>
      </c>
      <c r="D43" s="9">
        <f>D41+D33+D29+D26+D24+D17+D14+D12+D10+D8+D5</f>
        <v>1917</v>
      </c>
      <c r="E43" s="9">
        <f>E41+E33+E29+E26+E24+E17+E14+E12+E10+E8+E5</f>
        <v>0</v>
      </c>
      <c r="F43" s="9">
        <f>F41+F33+F29+F26+F24+F17+F14+F12+F10+F8+F5</f>
        <v>200</v>
      </c>
      <c r="G43" s="9">
        <f t="shared" ref="G43:H43" si="11">G41+G33+G29+G26+G24+G17+G14+G12+G10+G8+G5</f>
        <v>0</v>
      </c>
      <c r="H43" s="9">
        <f t="shared" si="11"/>
        <v>71</v>
      </c>
      <c r="I43" s="9">
        <f>I41+I33+I29+I26+I24+I17+I14+I12+I10+I8+I5</f>
        <v>0</v>
      </c>
      <c r="J43" s="9">
        <f>J41+J33+J29+J26+J24+J17+J14+J12+J10+J8+J5</f>
        <v>0</v>
      </c>
      <c r="K43" s="9">
        <f>K41+K33+K29+K26+K24+K17+K14+K12+K10+K8+K5</f>
        <v>2236</v>
      </c>
    </row>
    <row r="44" spans="1:11" ht="37.5" customHeight="1" x14ac:dyDescent="0.25"/>
    <row r="45" spans="1:11" ht="18.75" customHeight="1" x14ac:dyDescent="0.25">
      <c r="B45" s="22" t="s">
        <v>71</v>
      </c>
      <c r="C45" s="75"/>
      <c r="D45" s="75"/>
      <c r="E45" s="75"/>
      <c r="F45" s="75"/>
      <c r="G45" s="87" t="s">
        <v>70</v>
      </c>
      <c r="H45" s="87"/>
      <c r="I45" s="87"/>
      <c r="J45" s="87"/>
    </row>
  </sheetData>
  <mergeCells count="7">
    <mergeCell ref="K3:K4"/>
    <mergeCell ref="G45:J45"/>
    <mergeCell ref="A1:J1"/>
    <mergeCell ref="A3:A4"/>
    <mergeCell ref="B3:B4"/>
    <mergeCell ref="C3:F3"/>
    <mergeCell ref="G3:J3"/>
  </mergeCells>
  <pageMargins left="0.70866141732283472" right="0.70866141732283472" top="0.74803149606299213" bottom="0.35433070866141736" header="0.31496062992125984" footer="0.31496062992125984"/>
  <pageSetup paperSize="9" scale="5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view="pageBreakPreview" topLeftCell="A22" zoomScale="85" zoomScaleNormal="110" zoomScaleSheetLayoutView="85" workbookViewId="0">
      <selection activeCell="D40" sqref="D40"/>
    </sheetView>
  </sheetViews>
  <sheetFormatPr defaultRowHeight="15" x14ac:dyDescent="0.25"/>
  <cols>
    <col min="1" max="1" width="7.42578125" customWidth="1"/>
    <col min="2" max="2" width="40.140625" customWidth="1"/>
    <col min="3" max="3" width="14" customWidth="1"/>
    <col min="4" max="4" width="15.42578125" customWidth="1"/>
    <col min="5" max="5" width="13.5703125" customWidth="1"/>
    <col min="6" max="6" width="14.5703125" customWidth="1"/>
    <col min="7" max="7" width="14.42578125" customWidth="1"/>
    <col min="8" max="8" width="15" customWidth="1"/>
    <col min="9" max="9" width="14.140625" customWidth="1"/>
    <col min="10" max="10" width="15.85546875" customWidth="1"/>
    <col min="11" max="11" width="9.140625" style="5"/>
  </cols>
  <sheetData>
    <row r="1" spans="1:14" ht="31.5" customHeight="1" x14ac:dyDescent="0.25">
      <c r="A1" s="88" t="s">
        <v>98</v>
      </c>
      <c r="B1" s="88"/>
      <c r="C1" s="88"/>
      <c r="D1" s="88"/>
      <c r="E1" s="88"/>
      <c r="F1" s="88"/>
      <c r="G1" s="88"/>
      <c r="H1" s="88"/>
      <c r="I1" s="88"/>
      <c r="J1" s="88"/>
    </row>
    <row r="2" spans="1:14" ht="15.75" thickBot="1" x14ac:dyDescent="0.3"/>
    <row r="3" spans="1:14" ht="25.5" customHeight="1" thickBot="1" x14ac:dyDescent="0.3">
      <c r="A3" s="89" t="s">
        <v>0</v>
      </c>
      <c r="B3" s="89" t="s">
        <v>72</v>
      </c>
      <c r="C3" s="91" t="s">
        <v>1</v>
      </c>
      <c r="D3" s="93"/>
      <c r="E3" s="93"/>
      <c r="F3" s="93"/>
      <c r="G3" s="91" t="s">
        <v>2</v>
      </c>
      <c r="H3" s="93"/>
      <c r="I3" s="93"/>
      <c r="J3" s="93"/>
      <c r="K3" s="85" t="s">
        <v>58</v>
      </c>
    </row>
    <row r="4" spans="1:14" ht="128.25" thickBot="1" x14ac:dyDescent="0.3">
      <c r="A4" s="90"/>
      <c r="B4" s="90"/>
      <c r="C4" s="1" t="s">
        <v>83</v>
      </c>
      <c r="D4" s="59" t="s">
        <v>84</v>
      </c>
      <c r="E4" s="1" t="s">
        <v>85</v>
      </c>
      <c r="F4" s="1" t="s">
        <v>86</v>
      </c>
      <c r="G4" s="1" t="s">
        <v>83</v>
      </c>
      <c r="H4" s="1" t="s">
        <v>84</v>
      </c>
      <c r="I4" s="1" t="s">
        <v>85</v>
      </c>
      <c r="J4" s="1" t="s">
        <v>86</v>
      </c>
      <c r="K4" s="86"/>
      <c r="M4" s="44" t="s">
        <v>77</v>
      </c>
      <c r="N4" s="44" t="s">
        <v>78</v>
      </c>
    </row>
    <row r="5" spans="1:14" ht="32.25" thickBot="1" x14ac:dyDescent="0.3">
      <c r="A5" s="10"/>
      <c r="B5" s="23" t="s">
        <v>59</v>
      </c>
      <c r="C5" s="14">
        <v>0</v>
      </c>
      <c r="D5" s="14">
        <f>SUM(D6:D7)</f>
        <v>195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1">
        <f t="shared" ref="K5" si="0">SUM(K6:K7)</f>
        <v>195</v>
      </c>
      <c r="M5" s="45" t="e">
        <f>C13+C32+C34+C33+C35+C9+C7</f>
        <v>#VALUE!</v>
      </c>
      <c r="N5" t="e">
        <f>C13+C32+C6+C9+C14+#REF!+C22+C34+C35+C37+#REF!</f>
        <v>#VALUE!</v>
      </c>
    </row>
    <row r="6" spans="1:14" ht="31.5" x14ac:dyDescent="0.25">
      <c r="A6" s="24">
        <v>1</v>
      </c>
      <c r="B6" s="50" t="s">
        <v>11</v>
      </c>
      <c r="C6" s="56" t="s">
        <v>6</v>
      </c>
      <c r="D6" s="56">
        <v>96</v>
      </c>
      <c r="E6" s="35" t="s">
        <v>6</v>
      </c>
      <c r="F6" s="35" t="s">
        <v>6</v>
      </c>
      <c r="G6" s="35" t="s">
        <v>6</v>
      </c>
      <c r="H6" s="35" t="s">
        <v>6</v>
      </c>
      <c r="I6" s="35" t="s">
        <v>6</v>
      </c>
      <c r="J6" s="35" t="s">
        <v>6</v>
      </c>
      <c r="K6" s="27">
        <f>SUM(C6:J6)</f>
        <v>96</v>
      </c>
    </row>
    <row r="7" spans="1:14" ht="48" thickBot="1" x14ac:dyDescent="0.3">
      <c r="A7" s="4">
        <v>2</v>
      </c>
      <c r="B7" s="51" t="s">
        <v>13</v>
      </c>
      <c r="C7" s="57" t="s">
        <v>6</v>
      </c>
      <c r="D7" s="61">
        <v>99</v>
      </c>
      <c r="E7" s="66" t="s">
        <v>6</v>
      </c>
      <c r="F7" s="66" t="s">
        <v>6</v>
      </c>
      <c r="G7" s="66" t="s">
        <v>6</v>
      </c>
      <c r="H7" s="66" t="s">
        <v>6</v>
      </c>
      <c r="I7" s="66" t="s">
        <v>6</v>
      </c>
      <c r="J7" s="66" t="s">
        <v>6</v>
      </c>
      <c r="K7" s="6">
        <f>SUM(C7:J7)</f>
        <v>99</v>
      </c>
    </row>
    <row r="8" spans="1:14" ht="32.25" thickBot="1" x14ac:dyDescent="0.3">
      <c r="A8" s="15"/>
      <c r="B8" s="17" t="s">
        <v>60</v>
      </c>
      <c r="C8" s="14">
        <v>0</v>
      </c>
      <c r="D8" s="14">
        <f>SUM(D9:D9)</f>
        <v>187</v>
      </c>
      <c r="E8" s="14">
        <f t="shared" ref="E8:F8" si="1">SUM(E9:E9)</f>
        <v>0</v>
      </c>
      <c r="F8" s="14">
        <f t="shared" si="1"/>
        <v>41</v>
      </c>
      <c r="G8" s="16">
        <v>0</v>
      </c>
      <c r="H8" s="16">
        <v>0</v>
      </c>
      <c r="I8" s="16">
        <v>0</v>
      </c>
      <c r="J8" s="16">
        <v>0</v>
      </c>
      <c r="K8" s="16">
        <f>SUM(K9:K9)</f>
        <v>228</v>
      </c>
    </row>
    <row r="9" spans="1:14" ht="32.25" thickBot="1" x14ac:dyDescent="0.3">
      <c r="A9" s="4">
        <v>3</v>
      </c>
      <c r="B9" s="51" t="s">
        <v>34</v>
      </c>
      <c r="C9" s="65" t="s">
        <v>6</v>
      </c>
      <c r="D9" s="61">
        <v>187</v>
      </c>
      <c r="E9" s="66" t="s">
        <v>6</v>
      </c>
      <c r="F9" s="66">
        <v>41</v>
      </c>
      <c r="G9" s="66" t="s">
        <v>6</v>
      </c>
      <c r="H9" s="66" t="s">
        <v>6</v>
      </c>
      <c r="I9" s="66" t="s">
        <v>6</v>
      </c>
      <c r="J9" s="66" t="s">
        <v>6</v>
      </c>
      <c r="K9" s="6">
        <f>SUM(C9:J9)</f>
        <v>228</v>
      </c>
    </row>
    <row r="10" spans="1:14" ht="32.25" thickBot="1" x14ac:dyDescent="0.3">
      <c r="A10" s="15"/>
      <c r="B10" s="13" t="s">
        <v>62</v>
      </c>
      <c r="C10" s="14">
        <v>0</v>
      </c>
      <c r="D10" s="14">
        <f>SUM(D11:D11)</f>
        <v>196</v>
      </c>
      <c r="E10" s="16">
        <v>0</v>
      </c>
      <c r="F10" s="16">
        <f>SUM(F11:F11)</f>
        <v>30</v>
      </c>
      <c r="G10" s="16">
        <v>0</v>
      </c>
      <c r="H10" s="16">
        <v>0</v>
      </c>
      <c r="I10" s="16">
        <v>0</v>
      </c>
      <c r="J10" s="16">
        <v>0</v>
      </c>
      <c r="K10" s="16">
        <f>SUM(K11:K11)</f>
        <v>226</v>
      </c>
    </row>
    <row r="11" spans="1:14" ht="32.25" thickBot="1" x14ac:dyDescent="0.3">
      <c r="A11" s="24">
        <v>4</v>
      </c>
      <c r="B11" s="50" t="s">
        <v>19</v>
      </c>
      <c r="C11" s="56" t="s">
        <v>6</v>
      </c>
      <c r="D11" s="61">
        <v>196</v>
      </c>
      <c r="E11" s="35" t="s">
        <v>6</v>
      </c>
      <c r="F11" s="35">
        <v>30</v>
      </c>
      <c r="G11" s="35" t="s">
        <v>6</v>
      </c>
      <c r="H11" s="35" t="s">
        <v>6</v>
      </c>
      <c r="I11" s="35" t="s">
        <v>6</v>
      </c>
      <c r="J11" s="35" t="s">
        <v>6</v>
      </c>
      <c r="K11" s="27">
        <f>SUM(C11:J11)</f>
        <v>226</v>
      </c>
    </row>
    <row r="12" spans="1:14" ht="32.25" thickBot="1" x14ac:dyDescent="0.3">
      <c r="A12" s="15"/>
      <c r="B12" s="17" t="s">
        <v>63</v>
      </c>
      <c r="C12" s="14">
        <f>SUM(C13:C14)</f>
        <v>35</v>
      </c>
      <c r="D12" s="14">
        <f>SUM(D13:D14)</f>
        <v>184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4">
        <f>SUM(K13:K14)</f>
        <v>219</v>
      </c>
    </row>
    <row r="13" spans="1:14" ht="31.5" x14ac:dyDescent="0.25">
      <c r="A13" s="29">
        <v>5</v>
      </c>
      <c r="B13" s="52" t="s">
        <v>30</v>
      </c>
      <c r="C13" s="56">
        <v>35</v>
      </c>
      <c r="D13" s="73" t="s">
        <v>6</v>
      </c>
      <c r="E13" s="35" t="s">
        <v>6</v>
      </c>
      <c r="F13" s="35" t="s">
        <v>6</v>
      </c>
      <c r="G13" s="35" t="s">
        <v>6</v>
      </c>
      <c r="H13" s="35" t="s">
        <v>6</v>
      </c>
      <c r="I13" s="35" t="s">
        <v>6</v>
      </c>
      <c r="J13" s="35" t="s">
        <v>6</v>
      </c>
      <c r="K13" s="33">
        <f>SUM(C13:J13)</f>
        <v>35</v>
      </c>
    </row>
    <row r="14" spans="1:14" ht="48" thickBot="1" x14ac:dyDescent="0.3">
      <c r="A14" s="7">
        <v>6</v>
      </c>
      <c r="B14" s="51" t="s">
        <v>35</v>
      </c>
      <c r="C14" s="65" t="s">
        <v>6</v>
      </c>
      <c r="D14" s="62">
        <v>184</v>
      </c>
      <c r="E14" s="66" t="s">
        <v>6</v>
      </c>
      <c r="F14" s="66" t="s">
        <v>6</v>
      </c>
      <c r="G14" s="66" t="s">
        <v>6</v>
      </c>
      <c r="H14" s="66" t="s">
        <v>6</v>
      </c>
      <c r="I14" s="66" t="s">
        <v>6</v>
      </c>
      <c r="J14" s="66" t="s">
        <v>6</v>
      </c>
      <c r="K14" s="6">
        <f>SUM(C14:J14)</f>
        <v>184</v>
      </c>
    </row>
    <row r="15" spans="1:14" ht="32.25" thickBot="1" x14ac:dyDescent="0.3">
      <c r="A15" s="12"/>
      <c r="B15" s="13" t="s">
        <v>64</v>
      </c>
      <c r="C15" s="14">
        <f t="shared" ref="C15:H15" si="2">SUM(C16:C20)</f>
        <v>45</v>
      </c>
      <c r="D15" s="14">
        <f t="shared" si="2"/>
        <v>244</v>
      </c>
      <c r="E15" s="14">
        <f t="shared" si="2"/>
        <v>0</v>
      </c>
      <c r="F15" s="14">
        <f t="shared" si="2"/>
        <v>0</v>
      </c>
      <c r="G15" s="14">
        <f t="shared" si="2"/>
        <v>0</v>
      </c>
      <c r="H15" s="14">
        <f t="shared" si="2"/>
        <v>72</v>
      </c>
      <c r="I15" s="16">
        <v>0</v>
      </c>
      <c r="J15" s="16">
        <v>0</v>
      </c>
      <c r="K15" s="14">
        <f>SUM(K16:K20)</f>
        <v>361</v>
      </c>
    </row>
    <row r="16" spans="1:14" ht="47.25" x14ac:dyDescent="0.25">
      <c r="A16" s="28">
        <v>7</v>
      </c>
      <c r="B16" s="50" t="s">
        <v>7</v>
      </c>
      <c r="C16" s="56">
        <v>15</v>
      </c>
      <c r="D16" s="28" t="s">
        <v>6</v>
      </c>
      <c r="E16" s="35" t="s">
        <v>6</v>
      </c>
      <c r="F16" s="35" t="s">
        <v>6</v>
      </c>
      <c r="G16" s="35" t="s">
        <v>6</v>
      </c>
      <c r="H16" s="35" t="s">
        <v>6</v>
      </c>
      <c r="I16" s="35" t="s">
        <v>6</v>
      </c>
      <c r="J16" s="35" t="s">
        <v>6</v>
      </c>
      <c r="K16" s="27">
        <f>SUM(C16:J16)</f>
        <v>15</v>
      </c>
    </row>
    <row r="17" spans="1:11" ht="31.5" x14ac:dyDescent="0.25">
      <c r="A17" s="39">
        <v>8</v>
      </c>
      <c r="B17" s="54" t="s">
        <v>92</v>
      </c>
      <c r="C17" s="65">
        <v>30</v>
      </c>
      <c r="D17" s="39" t="s">
        <v>6</v>
      </c>
      <c r="E17" s="39" t="s">
        <v>6</v>
      </c>
      <c r="F17" s="39" t="s">
        <v>6</v>
      </c>
      <c r="G17" s="39" t="s">
        <v>6</v>
      </c>
      <c r="H17" s="39" t="s">
        <v>6</v>
      </c>
      <c r="I17" s="39" t="s">
        <v>6</v>
      </c>
      <c r="J17" s="39" t="s">
        <v>6</v>
      </c>
      <c r="K17" s="33">
        <f t="shared" ref="K17:K19" si="3">SUM(C17:J17)</f>
        <v>30</v>
      </c>
    </row>
    <row r="18" spans="1:11" ht="31.5" x14ac:dyDescent="0.25">
      <c r="A18" s="29">
        <v>9</v>
      </c>
      <c r="B18" s="52" t="s">
        <v>23</v>
      </c>
      <c r="C18" s="67" t="s">
        <v>6</v>
      </c>
      <c r="D18" s="29">
        <v>46</v>
      </c>
      <c r="E18" s="37" t="s">
        <v>6</v>
      </c>
      <c r="F18" s="37" t="s">
        <v>6</v>
      </c>
      <c r="G18" s="37" t="s">
        <v>6</v>
      </c>
      <c r="H18" s="32" t="s">
        <v>6</v>
      </c>
      <c r="I18" s="37" t="s">
        <v>6</v>
      </c>
      <c r="J18" s="37" t="s">
        <v>6</v>
      </c>
      <c r="K18" s="33">
        <f t="shared" si="3"/>
        <v>46</v>
      </c>
    </row>
    <row r="19" spans="1:11" ht="47.25" x14ac:dyDescent="0.25">
      <c r="A19" s="29">
        <v>10</v>
      </c>
      <c r="B19" s="52" t="s">
        <v>93</v>
      </c>
      <c r="C19" s="67" t="s">
        <v>6</v>
      </c>
      <c r="D19" s="67">
        <v>44</v>
      </c>
      <c r="E19" s="67" t="s">
        <v>6</v>
      </c>
      <c r="F19" s="67" t="s">
        <v>6</v>
      </c>
      <c r="G19" s="67" t="s">
        <v>6</v>
      </c>
      <c r="H19" s="67" t="s">
        <v>6</v>
      </c>
      <c r="I19" s="67" t="s">
        <v>6</v>
      </c>
      <c r="J19" s="67" t="s">
        <v>6</v>
      </c>
      <c r="K19" s="42">
        <f t="shared" si="3"/>
        <v>44</v>
      </c>
    </row>
    <row r="20" spans="1:11" ht="48" thickBot="1" x14ac:dyDescent="0.3">
      <c r="A20" s="7">
        <v>11</v>
      </c>
      <c r="B20" s="51" t="s">
        <v>80</v>
      </c>
      <c r="C20" s="65" t="s">
        <v>6</v>
      </c>
      <c r="D20" s="62">
        <v>154</v>
      </c>
      <c r="E20" s="66" t="s">
        <v>6</v>
      </c>
      <c r="F20" s="66" t="s">
        <v>6</v>
      </c>
      <c r="G20" s="66" t="s">
        <v>6</v>
      </c>
      <c r="H20" s="7">
        <v>72</v>
      </c>
      <c r="I20" s="66" t="s">
        <v>6</v>
      </c>
      <c r="J20" s="66" t="s">
        <v>6</v>
      </c>
      <c r="K20" s="6">
        <f>SUM(C20:J20)</f>
        <v>226</v>
      </c>
    </row>
    <row r="21" spans="1:11" ht="16.5" thickBot="1" x14ac:dyDescent="0.3">
      <c r="A21" s="15"/>
      <c r="B21" s="18" t="s">
        <v>65</v>
      </c>
      <c r="C21" s="14">
        <v>0</v>
      </c>
      <c r="D21" s="14">
        <f>D22</f>
        <v>160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f t="shared" ref="K21" si="4">K22</f>
        <v>160</v>
      </c>
    </row>
    <row r="22" spans="1:11" ht="16.5" thickBot="1" x14ac:dyDescent="0.3">
      <c r="A22" s="7">
        <v>12</v>
      </c>
      <c r="B22" s="51" t="s">
        <v>24</v>
      </c>
      <c r="C22" s="56" t="s">
        <v>6</v>
      </c>
      <c r="D22" s="62">
        <v>160</v>
      </c>
      <c r="E22" s="35" t="s">
        <v>6</v>
      </c>
      <c r="F22" s="35" t="s">
        <v>6</v>
      </c>
      <c r="G22" s="35" t="s">
        <v>6</v>
      </c>
      <c r="H22" s="35" t="s">
        <v>6</v>
      </c>
      <c r="I22" s="35" t="s">
        <v>6</v>
      </c>
      <c r="J22" s="35" t="s">
        <v>6</v>
      </c>
      <c r="K22" s="6">
        <f>SUM(C22:J22)</f>
        <v>160</v>
      </c>
    </row>
    <row r="23" spans="1:11" ht="16.5" thickBot="1" x14ac:dyDescent="0.3">
      <c r="A23" s="12"/>
      <c r="B23" s="18" t="s">
        <v>66</v>
      </c>
      <c r="C23" s="14">
        <v>0</v>
      </c>
      <c r="D23" s="14">
        <f>D25+D24</f>
        <v>84</v>
      </c>
      <c r="E23" s="16">
        <v>0</v>
      </c>
      <c r="F23" s="14">
        <f>SUM(F24:F25)</f>
        <v>0</v>
      </c>
      <c r="G23" s="16">
        <v>0</v>
      </c>
      <c r="H23" s="16">
        <v>0</v>
      </c>
      <c r="I23" s="16">
        <v>0</v>
      </c>
      <c r="J23" s="16">
        <v>0</v>
      </c>
      <c r="K23" s="14">
        <f t="shared" ref="K23" si="5">K25+K24</f>
        <v>88</v>
      </c>
    </row>
    <row r="24" spans="1:11" ht="31.5" x14ac:dyDescent="0.25">
      <c r="A24" s="28">
        <v>13</v>
      </c>
      <c r="B24" s="50" t="s">
        <v>76</v>
      </c>
      <c r="C24" s="56" t="s">
        <v>6</v>
      </c>
      <c r="D24" s="28">
        <v>60</v>
      </c>
      <c r="E24" s="35">
        <v>4</v>
      </c>
      <c r="F24" s="35" t="s">
        <v>6</v>
      </c>
      <c r="G24" s="35" t="s">
        <v>6</v>
      </c>
      <c r="H24" s="35" t="s">
        <v>6</v>
      </c>
      <c r="I24" s="35" t="s">
        <v>6</v>
      </c>
      <c r="J24" s="35" t="s">
        <v>6</v>
      </c>
      <c r="K24" s="27">
        <f>SUM(C24:J24)</f>
        <v>64</v>
      </c>
    </row>
    <row r="25" spans="1:11" ht="16.5" thickBot="1" x14ac:dyDescent="0.3">
      <c r="A25" s="7">
        <v>14</v>
      </c>
      <c r="B25" s="51" t="s">
        <v>25</v>
      </c>
      <c r="C25" s="65" t="s">
        <v>6</v>
      </c>
      <c r="D25" s="7">
        <v>24</v>
      </c>
      <c r="E25" s="66" t="s">
        <v>6</v>
      </c>
      <c r="F25" s="70" t="s">
        <v>6</v>
      </c>
      <c r="G25" s="66" t="s">
        <v>6</v>
      </c>
      <c r="H25" s="66" t="s">
        <v>6</v>
      </c>
      <c r="I25" s="66" t="s">
        <v>6</v>
      </c>
      <c r="J25" s="66" t="s">
        <v>6</v>
      </c>
      <c r="K25" s="42">
        <f>SUM(C25:J25)</f>
        <v>24</v>
      </c>
    </row>
    <row r="26" spans="1:11" ht="16.5" thickBot="1" x14ac:dyDescent="0.3">
      <c r="A26" s="8"/>
      <c r="B26" s="53" t="s">
        <v>67</v>
      </c>
      <c r="C26" s="63">
        <f>SUM(C27:C30)</f>
        <v>0</v>
      </c>
      <c r="D26" s="63">
        <f>SUM(D27:D30)</f>
        <v>182</v>
      </c>
      <c r="E26" s="63">
        <f t="shared" ref="E26:K26" si="6">SUM(E27:E30)</f>
        <v>0</v>
      </c>
      <c r="F26" s="63">
        <f t="shared" si="6"/>
        <v>179</v>
      </c>
      <c r="G26" s="63">
        <f t="shared" si="6"/>
        <v>0</v>
      </c>
      <c r="H26" s="63">
        <f t="shared" si="6"/>
        <v>0</v>
      </c>
      <c r="I26" s="63">
        <f t="shared" si="6"/>
        <v>0</v>
      </c>
      <c r="J26" s="63">
        <f t="shared" si="6"/>
        <v>0</v>
      </c>
      <c r="K26" s="63">
        <f t="shared" si="6"/>
        <v>361</v>
      </c>
    </row>
    <row r="27" spans="1:11" ht="31.5" x14ac:dyDescent="0.25">
      <c r="A27" s="28">
        <v>15</v>
      </c>
      <c r="B27" s="50" t="s">
        <v>26</v>
      </c>
      <c r="C27" s="56" t="s">
        <v>6</v>
      </c>
      <c r="D27" s="28">
        <v>30</v>
      </c>
      <c r="E27" s="35" t="s">
        <v>6</v>
      </c>
      <c r="F27" s="35">
        <v>36</v>
      </c>
      <c r="G27" s="35" t="s">
        <v>6</v>
      </c>
      <c r="H27" s="35" t="s">
        <v>6</v>
      </c>
      <c r="I27" s="35" t="s">
        <v>6</v>
      </c>
      <c r="J27" s="35" t="s">
        <v>6</v>
      </c>
      <c r="K27" s="27">
        <f>SUM(C27:J27)</f>
        <v>66</v>
      </c>
    </row>
    <row r="28" spans="1:11" ht="31.5" x14ac:dyDescent="0.25">
      <c r="A28" s="29">
        <v>16</v>
      </c>
      <c r="B28" s="52" t="s">
        <v>79</v>
      </c>
      <c r="C28" s="67" t="s">
        <v>6</v>
      </c>
      <c r="D28" s="29">
        <v>102</v>
      </c>
      <c r="E28" s="37" t="s">
        <v>6</v>
      </c>
      <c r="F28" s="76">
        <v>112</v>
      </c>
      <c r="G28" s="37" t="s">
        <v>6</v>
      </c>
      <c r="H28" s="37" t="s">
        <v>6</v>
      </c>
      <c r="I28" s="37" t="s">
        <v>6</v>
      </c>
      <c r="J28" s="37" t="s">
        <v>6</v>
      </c>
      <c r="K28" s="33">
        <f t="shared" ref="K28:K29" si="7">SUM(C28:J28)</f>
        <v>214</v>
      </c>
    </row>
    <row r="29" spans="1:11" ht="31.5" x14ac:dyDescent="0.25">
      <c r="A29" s="29">
        <v>17</v>
      </c>
      <c r="B29" s="52" t="s">
        <v>27</v>
      </c>
      <c r="C29" s="67" t="s">
        <v>6</v>
      </c>
      <c r="D29" s="29">
        <v>50</v>
      </c>
      <c r="E29" s="37" t="s">
        <v>6</v>
      </c>
      <c r="F29" s="32" t="s">
        <v>6</v>
      </c>
      <c r="G29" s="37" t="s">
        <v>6</v>
      </c>
      <c r="H29" s="37" t="s">
        <v>6</v>
      </c>
      <c r="I29" s="37" t="s">
        <v>6</v>
      </c>
      <c r="J29" s="37" t="s">
        <v>6</v>
      </c>
      <c r="K29" s="33">
        <f t="shared" si="7"/>
        <v>50</v>
      </c>
    </row>
    <row r="30" spans="1:11" ht="16.5" thickBot="1" x14ac:dyDescent="0.3">
      <c r="A30" s="62">
        <v>18</v>
      </c>
      <c r="B30" s="80" t="s">
        <v>97</v>
      </c>
      <c r="C30" s="61" t="s">
        <v>6</v>
      </c>
      <c r="D30" s="62" t="s">
        <v>6</v>
      </c>
      <c r="E30" s="79" t="s">
        <v>6</v>
      </c>
      <c r="F30" s="81">
        <v>31</v>
      </c>
      <c r="G30" s="79" t="s">
        <v>6</v>
      </c>
      <c r="H30" s="79" t="s">
        <v>6</v>
      </c>
      <c r="I30" s="79" t="s">
        <v>6</v>
      </c>
      <c r="J30" s="79" t="s">
        <v>6</v>
      </c>
      <c r="K30" s="82">
        <f t="shared" ref="K30" si="8">SUM(C30:J30)</f>
        <v>31</v>
      </c>
    </row>
    <row r="31" spans="1:11" ht="16.5" thickBot="1" x14ac:dyDescent="0.3">
      <c r="A31" s="12"/>
      <c r="B31" s="53" t="s">
        <v>68</v>
      </c>
      <c r="C31" s="14">
        <v>0</v>
      </c>
      <c r="D31" s="14">
        <f>SUM(D32:D37)</f>
        <v>474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f>SUM(K32:K37)</f>
        <v>475</v>
      </c>
    </row>
    <row r="32" spans="1:11" ht="31.5" x14ac:dyDescent="0.25">
      <c r="A32" s="29">
        <v>19</v>
      </c>
      <c r="B32" s="52" t="s">
        <v>36</v>
      </c>
      <c r="C32" s="67" t="s">
        <v>6</v>
      </c>
      <c r="D32" s="29">
        <v>45</v>
      </c>
      <c r="E32" s="37" t="s">
        <v>6</v>
      </c>
      <c r="F32" s="37" t="s">
        <v>6</v>
      </c>
      <c r="G32" s="37" t="s">
        <v>6</v>
      </c>
      <c r="H32" s="37" t="s">
        <v>6</v>
      </c>
      <c r="I32" s="37" t="s">
        <v>6</v>
      </c>
      <c r="J32" s="37" t="s">
        <v>6</v>
      </c>
      <c r="K32" s="33">
        <f t="shared" ref="K32:K37" si="9">SUM(C32:J32)</f>
        <v>45</v>
      </c>
    </row>
    <row r="33" spans="1:11" ht="31.5" x14ac:dyDescent="0.25">
      <c r="A33" s="29">
        <v>20</v>
      </c>
      <c r="B33" s="52" t="s">
        <v>37</v>
      </c>
      <c r="C33" s="67" t="s">
        <v>6</v>
      </c>
      <c r="D33" s="29">
        <v>70</v>
      </c>
      <c r="E33" s="37" t="s">
        <v>6</v>
      </c>
      <c r="F33" s="37" t="s">
        <v>6</v>
      </c>
      <c r="G33" s="37" t="s">
        <v>6</v>
      </c>
      <c r="H33" s="37" t="s">
        <v>6</v>
      </c>
      <c r="I33" s="37" t="s">
        <v>6</v>
      </c>
      <c r="J33" s="37" t="s">
        <v>6</v>
      </c>
      <c r="K33" s="33">
        <f t="shared" si="9"/>
        <v>70</v>
      </c>
    </row>
    <row r="34" spans="1:11" ht="15.75" x14ac:dyDescent="0.25">
      <c r="A34" s="29">
        <v>21</v>
      </c>
      <c r="B34" s="54" t="s">
        <v>38</v>
      </c>
      <c r="C34" s="67" t="s">
        <v>6</v>
      </c>
      <c r="D34" s="29">
        <v>45</v>
      </c>
      <c r="E34" s="37" t="s">
        <v>6</v>
      </c>
      <c r="F34" s="37" t="s">
        <v>6</v>
      </c>
      <c r="G34" s="37" t="s">
        <v>6</v>
      </c>
      <c r="H34" s="37" t="s">
        <v>6</v>
      </c>
      <c r="I34" s="37" t="s">
        <v>6</v>
      </c>
      <c r="J34" s="37" t="s">
        <v>6</v>
      </c>
      <c r="K34" s="42">
        <f t="shared" si="9"/>
        <v>45</v>
      </c>
    </row>
    <row r="35" spans="1:11" ht="31.5" x14ac:dyDescent="0.25">
      <c r="A35" s="39">
        <v>22</v>
      </c>
      <c r="B35" s="77" t="s">
        <v>39</v>
      </c>
      <c r="C35" s="67" t="s">
        <v>6</v>
      </c>
      <c r="D35" s="29">
        <v>169</v>
      </c>
      <c r="E35" s="37" t="s">
        <v>6</v>
      </c>
      <c r="F35" s="37" t="s">
        <v>6</v>
      </c>
      <c r="G35" s="37" t="s">
        <v>6</v>
      </c>
      <c r="H35" s="37" t="s">
        <v>6</v>
      </c>
      <c r="I35" s="37" t="s">
        <v>6</v>
      </c>
      <c r="J35" s="37" t="s">
        <v>6</v>
      </c>
      <c r="K35" s="42">
        <f t="shared" si="9"/>
        <v>169</v>
      </c>
    </row>
    <row r="36" spans="1:11" ht="15.75" x14ac:dyDescent="0.25">
      <c r="A36" s="29">
        <v>23</v>
      </c>
      <c r="B36" s="52" t="s">
        <v>94</v>
      </c>
      <c r="C36" s="67" t="s">
        <v>6</v>
      </c>
      <c r="D36" s="29">
        <v>50</v>
      </c>
      <c r="E36" s="37">
        <v>1</v>
      </c>
      <c r="F36" s="37" t="s">
        <v>6</v>
      </c>
      <c r="G36" s="37" t="s">
        <v>6</v>
      </c>
      <c r="H36" s="37" t="s">
        <v>6</v>
      </c>
      <c r="I36" s="37" t="s">
        <v>6</v>
      </c>
      <c r="J36" s="37" t="s">
        <v>6</v>
      </c>
      <c r="K36" s="42">
        <f t="shared" si="9"/>
        <v>51</v>
      </c>
    </row>
    <row r="37" spans="1:11" ht="30" customHeight="1" thickBot="1" x14ac:dyDescent="0.3">
      <c r="A37" s="7">
        <v>24</v>
      </c>
      <c r="B37" s="51" t="s">
        <v>95</v>
      </c>
      <c r="C37" s="65" t="s">
        <v>6</v>
      </c>
      <c r="D37" s="62">
        <v>95</v>
      </c>
      <c r="E37" s="66" t="s">
        <v>6</v>
      </c>
      <c r="F37" s="66" t="s">
        <v>6</v>
      </c>
      <c r="G37" s="66" t="s">
        <v>6</v>
      </c>
      <c r="H37" s="66" t="s">
        <v>6</v>
      </c>
      <c r="I37" s="66" t="s">
        <v>6</v>
      </c>
      <c r="J37" s="66" t="s">
        <v>6</v>
      </c>
      <c r="K37" s="6">
        <f t="shared" si="9"/>
        <v>95</v>
      </c>
    </row>
    <row r="38" spans="1:11" ht="32.25" thickBot="1" x14ac:dyDescent="0.3">
      <c r="A38" s="12"/>
      <c r="B38" s="13" t="s">
        <v>69</v>
      </c>
      <c r="C38" s="14">
        <v>0</v>
      </c>
      <c r="D38" s="14">
        <f>D39</f>
        <v>94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f t="shared" ref="K38" si="10">K39</f>
        <v>94</v>
      </c>
    </row>
    <row r="39" spans="1:11" ht="16.5" thickBot="1" x14ac:dyDescent="0.3">
      <c r="A39" s="7">
        <v>25</v>
      </c>
      <c r="B39" s="51" t="s">
        <v>28</v>
      </c>
      <c r="C39" s="60" t="s">
        <v>6</v>
      </c>
      <c r="D39" s="49">
        <v>94</v>
      </c>
      <c r="E39" s="68" t="s">
        <v>6</v>
      </c>
      <c r="F39" s="69" t="s">
        <v>6</v>
      </c>
      <c r="G39" s="68" t="s">
        <v>6</v>
      </c>
      <c r="H39" s="68" t="s">
        <v>6</v>
      </c>
      <c r="I39" s="68" t="s">
        <v>6</v>
      </c>
      <c r="J39" s="68" t="s">
        <v>6</v>
      </c>
      <c r="K39" s="6">
        <f>SUM(C39:J39)</f>
        <v>94</v>
      </c>
    </row>
    <row r="40" spans="1:11" ht="16.5" thickBot="1" x14ac:dyDescent="0.3">
      <c r="A40" s="21"/>
      <c r="B40" s="55" t="s">
        <v>29</v>
      </c>
      <c r="C40" s="9">
        <f>C38+C31+C26+C23+C21+C15+C12+C10+C8+C5</f>
        <v>80</v>
      </c>
      <c r="D40" s="9">
        <f>D38+D31+D26+D23+D21+D15+D12+D10+D8+D5</f>
        <v>2000</v>
      </c>
      <c r="E40" s="9">
        <f t="shared" ref="E40:K40" si="11">E38+E31+E26+E23+E21+E15+E12+E10+E8+E5</f>
        <v>0</v>
      </c>
      <c r="F40" s="9">
        <f t="shared" si="11"/>
        <v>250</v>
      </c>
      <c r="G40" s="9">
        <f t="shared" si="11"/>
        <v>0</v>
      </c>
      <c r="H40" s="9">
        <f t="shared" si="11"/>
        <v>72</v>
      </c>
      <c r="I40" s="9">
        <f t="shared" si="11"/>
        <v>0</v>
      </c>
      <c r="J40" s="9">
        <f t="shared" si="11"/>
        <v>0</v>
      </c>
      <c r="K40" s="9">
        <f t="shared" si="11"/>
        <v>2407</v>
      </c>
    </row>
    <row r="41" spans="1:11" ht="37.5" customHeight="1" x14ac:dyDescent="0.25"/>
    <row r="42" spans="1:11" ht="18.75" customHeight="1" x14ac:dyDescent="0.25">
      <c r="B42" s="22" t="s">
        <v>71</v>
      </c>
      <c r="C42" s="78"/>
      <c r="D42" s="78"/>
      <c r="E42" s="78"/>
      <c r="F42" s="78"/>
      <c r="G42" s="87" t="s">
        <v>70</v>
      </c>
      <c r="H42" s="87"/>
      <c r="I42" s="87"/>
      <c r="J42" s="87"/>
    </row>
  </sheetData>
  <mergeCells count="7">
    <mergeCell ref="K3:K4"/>
    <mergeCell ref="G42:J42"/>
    <mergeCell ref="A1:J1"/>
    <mergeCell ref="A3:A4"/>
    <mergeCell ref="B3:B4"/>
    <mergeCell ref="C3:F3"/>
    <mergeCell ref="G3:J3"/>
  </mergeCells>
  <pageMargins left="0.70866141732283472" right="0.70866141732283472" top="0.74803149606299213" bottom="0.35433070866141736" header="0.31496062992125984" footer="0.31496062992125984"/>
  <pageSetup paperSize="9" scale="5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view="pageBreakPreview" topLeftCell="A19" zoomScale="70" zoomScaleNormal="110" zoomScaleSheetLayoutView="70" workbookViewId="0">
      <selection activeCell="D22" sqref="D22"/>
    </sheetView>
  </sheetViews>
  <sheetFormatPr defaultRowHeight="15" x14ac:dyDescent="0.25"/>
  <cols>
    <col min="1" max="1" width="7.42578125" customWidth="1"/>
    <col min="2" max="2" width="40.140625" customWidth="1"/>
    <col min="3" max="3" width="14" customWidth="1"/>
    <col min="4" max="4" width="15.42578125" customWidth="1"/>
    <col min="5" max="5" width="13.5703125" customWidth="1"/>
    <col min="6" max="6" width="14.5703125" customWidth="1"/>
    <col min="7" max="7" width="14.42578125" customWidth="1"/>
    <col min="8" max="8" width="15" customWidth="1"/>
    <col min="9" max="9" width="14.140625" customWidth="1"/>
    <col min="10" max="10" width="15.85546875" customWidth="1"/>
    <col min="11" max="11" width="9.140625" style="5"/>
  </cols>
  <sheetData>
    <row r="1" spans="1:14" ht="54" customHeight="1" x14ac:dyDescent="0.25">
      <c r="A1" s="95" t="s">
        <v>104</v>
      </c>
      <c r="B1" s="95"/>
      <c r="C1" s="95"/>
      <c r="D1" s="95"/>
      <c r="E1" s="95"/>
      <c r="F1" s="95"/>
      <c r="G1" s="95"/>
      <c r="H1" s="95"/>
      <c r="I1" s="95"/>
      <c r="J1" s="95"/>
    </row>
    <row r="2" spans="1:14" ht="15.75" thickBot="1" x14ac:dyDescent="0.3"/>
    <row r="3" spans="1:14" ht="25.5" customHeight="1" thickBot="1" x14ac:dyDescent="0.3">
      <c r="A3" s="89" t="s">
        <v>0</v>
      </c>
      <c r="B3" s="89" t="s">
        <v>72</v>
      </c>
      <c r="C3" s="91" t="s">
        <v>1</v>
      </c>
      <c r="D3" s="93"/>
      <c r="E3" s="93"/>
      <c r="F3" s="93"/>
      <c r="G3" s="91" t="s">
        <v>2</v>
      </c>
      <c r="H3" s="93"/>
      <c r="I3" s="93"/>
      <c r="J3" s="93"/>
      <c r="K3" s="85" t="s">
        <v>58</v>
      </c>
    </row>
    <row r="4" spans="1:14" ht="128.25" thickBot="1" x14ac:dyDescent="0.3">
      <c r="A4" s="90"/>
      <c r="B4" s="90"/>
      <c r="C4" s="1" t="s">
        <v>83</v>
      </c>
      <c r="D4" s="59" t="s">
        <v>84</v>
      </c>
      <c r="E4" s="1" t="s">
        <v>85</v>
      </c>
      <c r="F4" s="1" t="s">
        <v>86</v>
      </c>
      <c r="G4" s="1" t="s">
        <v>83</v>
      </c>
      <c r="H4" s="1" t="s">
        <v>84</v>
      </c>
      <c r="I4" s="1" t="s">
        <v>85</v>
      </c>
      <c r="J4" s="1" t="s">
        <v>86</v>
      </c>
      <c r="K4" s="86"/>
      <c r="M4" s="44" t="s">
        <v>77</v>
      </c>
      <c r="N4" s="44" t="s">
        <v>78</v>
      </c>
    </row>
    <row r="5" spans="1:14" ht="32.25" thickBot="1" x14ac:dyDescent="0.3">
      <c r="A5" s="10"/>
      <c r="B5" s="23" t="s">
        <v>59</v>
      </c>
      <c r="C5" s="14">
        <v>0</v>
      </c>
      <c r="D5" s="14">
        <f>SUM(D6:D7)</f>
        <v>188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1">
        <f>SUM(K6:K7)</f>
        <v>188</v>
      </c>
      <c r="M5" s="45" t="e">
        <f>C13+C35+C37+C36+C38+C9+C7</f>
        <v>#VALUE!</v>
      </c>
      <c r="N5" t="e">
        <f>C13+C35+C6+C9+C16+#REF!+C26+C37+C38+C40+#REF!</f>
        <v>#VALUE!</v>
      </c>
    </row>
    <row r="6" spans="1:14" ht="31.5" x14ac:dyDescent="0.25">
      <c r="A6" s="24">
        <v>1</v>
      </c>
      <c r="B6" s="50" t="s">
        <v>11</v>
      </c>
      <c r="C6" s="56" t="s">
        <v>6</v>
      </c>
      <c r="D6" s="56">
        <v>94</v>
      </c>
      <c r="E6" s="35" t="s">
        <v>6</v>
      </c>
      <c r="F6" s="35" t="s">
        <v>6</v>
      </c>
      <c r="G6" s="35" t="s">
        <v>6</v>
      </c>
      <c r="H6" s="35" t="s">
        <v>6</v>
      </c>
      <c r="I6" s="35" t="s">
        <v>6</v>
      </c>
      <c r="J6" s="35" t="s">
        <v>6</v>
      </c>
      <c r="K6" s="27">
        <f>SUM(C6:J6)</f>
        <v>94</v>
      </c>
    </row>
    <row r="7" spans="1:14" ht="48" thickBot="1" x14ac:dyDescent="0.3">
      <c r="A7" s="4">
        <v>2</v>
      </c>
      <c r="B7" s="51" t="s">
        <v>13</v>
      </c>
      <c r="C7" s="57" t="s">
        <v>6</v>
      </c>
      <c r="D7" s="61">
        <v>94</v>
      </c>
      <c r="E7" s="66" t="s">
        <v>6</v>
      </c>
      <c r="F7" s="66" t="s">
        <v>6</v>
      </c>
      <c r="G7" s="66" t="s">
        <v>6</v>
      </c>
      <c r="H7" s="66" t="s">
        <v>6</v>
      </c>
      <c r="I7" s="66" t="s">
        <v>6</v>
      </c>
      <c r="J7" s="66" t="s">
        <v>6</v>
      </c>
      <c r="K7" s="6">
        <f>SUM(C7:J7)</f>
        <v>94</v>
      </c>
    </row>
    <row r="8" spans="1:14" ht="32.25" thickBot="1" x14ac:dyDescent="0.3">
      <c r="A8" s="15"/>
      <c r="B8" s="17" t="s">
        <v>60</v>
      </c>
      <c r="C8" s="14">
        <v>0</v>
      </c>
      <c r="D8" s="14">
        <f>SUM(D9:D9)</f>
        <v>183</v>
      </c>
      <c r="E8" s="14">
        <f t="shared" ref="E8:F8" si="0">SUM(E9:E9)</f>
        <v>0</v>
      </c>
      <c r="F8" s="14">
        <f t="shared" si="0"/>
        <v>43</v>
      </c>
      <c r="G8" s="16">
        <v>0</v>
      </c>
      <c r="H8" s="16">
        <v>0</v>
      </c>
      <c r="I8" s="16">
        <v>0</v>
      </c>
      <c r="J8" s="16">
        <v>0</v>
      </c>
      <c r="K8" s="16">
        <f>SUM(K9:K9)</f>
        <v>226</v>
      </c>
    </row>
    <row r="9" spans="1:14" ht="32.25" thickBot="1" x14ac:dyDescent="0.3">
      <c r="A9" s="4">
        <v>3</v>
      </c>
      <c r="B9" s="51" t="s">
        <v>34</v>
      </c>
      <c r="C9" s="65" t="s">
        <v>6</v>
      </c>
      <c r="D9" s="61">
        <v>183</v>
      </c>
      <c r="E9" s="66" t="s">
        <v>6</v>
      </c>
      <c r="F9" s="66">
        <v>43</v>
      </c>
      <c r="G9" s="66" t="s">
        <v>6</v>
      </c>
      <c r="H9" s="66" t="s">
        <v>6</v>
      </c>
      <c r="I9" s="66" t="s">
        <v>6</v>
      </c>
      <c r="J9" s="66" t="s">
        <v>6</v>
      </c>
      <c r="K9" s="6">
        <f>SUM(C9:J9)</f>
        <v>226</v>
      </c>
    </row>
    <row r="10" spans="1:14" ht="32.25" thickBot="1" x14ac:dyDescent="0.3">
      <c r="A10" s="15"/>
      <c r="B10" s="13" t="s">
        <v>62</v>
      </c>
      <c r="C10" s="14">
        <v>0</v>
      </c>
      <c r="D10" s="14">
        <f>SUM(D11:D11)</f>
        <v>197</v>
      </c>
      <c r="E10" s="16">
        <v>0</v>
      </c>
      <c r="F10" s="16">
        <f>SUM(F11:F11)</f>
        <v>29</v>
      </c>
      <c r="G10" s="16">
        <v>0</v>
      </c>
      <c r="H10" s="16">
        <v>0</v>
      </c>
      <c r="I10" s="16">
        <v>0</v>
      </c>
      <c r="J10" s="16">
        <v>0</v>
      </c>
      <c r="K10" s="16">
        <f>SUM(K11:K11)</f>
        <v>226</v>
      </c>
    </row>
    <row r="11" spans="1:14" ht="32.25" thickBot="1" x14ac:dyDescent="0.3">
      <c r="A11" s="24">
        <v>4</v>
      </c>
      <c r="B11" s="50" t="s">
        <v>19</v>
      </c>
      <c r="C11" s="56" t="s">
        <v>6</v>
      </c>
      <c r="D11" s="61">
        <v>197</v>
      </c>
      <c r="E11" s="35" t="s">
        <v>6</v>
      </c>
      <c r="F11" s="35">
        <v>29</v>
      </c>
      <c r="G11" s="35" t="s">
        <v>6</v>
      </c>
      <c r="H11" s="35" t="s">
        <v>6</v>
      </c>
      <c r="I11" s="35" t="s">
        <v>6</v>
      </c>
      <c r="J11" s="35" t="s">
        <v>6</v>
      </c>
      <c r="K11" s="27">
        <f>SUM(C11:J11)</f>
        <v>226</v>
      </c>
    </row>
    <row r="12" spans="1:14" ht="32.25" thickBot="1" x14ac:dyDescent="0.3">
      <c r="A12" s="15"/>
      <c r="B12" s="17" t="s">
        <v>63</v>
      </c>
      <c r="C12" s="14">
        <f>SUM(C13:C16)</f>
        <v>20</v>
      </c>
      <c r="D12" s="14">
        <f>SUM(D13:D16)</f>
        <v>185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4">
        <f>SUM(K13:K16)</f>
        <v>205</v>
      </c>
    </row>
    <row r="13" spans="1:14" ht="31.5" x14ac:dyDescent="0.25">
      <c r="A13" s="29">
        <v>5</v>
      </c>
      <c r="B13" s="52" t="s">
        <v>30</v>
      </c>
      <c r="C13" s="56">
        <v>20</v>
      </c>
      <c r="D13" s="73" t="s">
        <v>6</v>
      </c>
      <c r="E13" s="35" t="s">
        <v>6</v>
      </c>
      <c r="F13" s="35" t="s">
        <v>6</v>
      </c>
      <c r="G13" s="35" t="s">
        <v>6</v>
      </c>
      <c r="H13" s="35" t="s">
        <v>6</v>
      </c>
      <c r="I13" s="35" t="s">
        <v>6</v>
      </c>
      <c r="J13" s="35" t="s">
        <v>6</v>
      </c>
      <c r="K13" s="33">
        <f>SUM(C13:J13)</f>
        <v>20</v>
      </c>
    </row>
    <row r="14" spans="1:14" ht="63" x14ac:dyDescent="0.25">
      <c r="A14" s="29">
        <v>6</v>
      </c>
      <c r="B14" s="52" t="s">
        <v>99</v>
      </c>
      <c r="C14" s="67" t="s">
        <v>6</v>
      </c>
      <c r="D14" s="29">
        <v>25</v>
      </c>
      <c r="E14" s="37" t="s">
        <v>6</v>
      </c>
      <c r="F14" s="37" t="s">
        <v>6</v>
      </c>
      <c r="G14" s="37" t="s">
        <v>6</v>
      </c>
      <c r="H14" s="37" t="s">
        <v>6</v>
      </c>
      <c r="I14" s="37" t="s">
        <v>6</v>
      </c>
      <c r="J14" s="37" t="s">
        <v>6</v>
      </c>
      <c r="K14" s="33">
        <f>SUM(C14:J14)</f>
        <v>25</v>
      </c>
    </row>
    <row r="15" spans="1:14" ht="31.5" x14ac:dyDescent="0.25">
      <c r="A15" s="29">
        <v>7</v>
      </c>
      <c r="B15" s="52" t="s">
        <v>100</v>
      </c>
      <c r="C15" s="67" t="s">
        <v>6</v>
      </c>
      <c r="D15" s="29">
        <v>25</v>
      </c>
      <c r="E15" s="37" t="s">
        <v>6</v>
      </c>
      <c r="F15" s="37" t="s">
        <v>6</v>
      </c>
      <c r="G15" s="37" t="s">
        <v>6</v>
      </c>
      <c r="H15" s="37" t="s">
        <v>6</v>
      </c>
      <c r="I15" s="37" t="s">
        <v>6</v>
      </c>
      <c r="J15" s="37" t="s">
        <v>6</v>
      </c>
      <c r="K15" s="33">
        <f>SUM(C15:J15)</f>
        <v>25</v>
      </c>
    </row>
    <row r="16" spans="1:14" ht="48" thickBot="1" x14ac:dyDescent="0.3">
      <c r="A16" s="7">
        <v>8</v>
      </c>
      <c r="B16" s="51" t="s">
        <v>35</v>
      </c>
      <c r="C16" s="65" t="s">
        <v>6</v>
      </c>
      <c r="D16" s="62">
        <v>135</v>
      </c>
      <c r="E16" s="66" t="s">
        <v>6</v>
      </c>
      <c r="F16" s="66" t="s">
        <v>6</v>
      </c>
      <c r="G16" s="66" t="s">
        <v>6</v>
      </c>
      <c r="H16" s="66" t="s">
        <v>6</v>
      </c>
      <c r="I16" s="66" t="s">
        <v>6</v>
      </c>
      <c r="J16" s="66" t="s">
        <v>6</v>
      </c>
      <c r="K16" s="6">
        <f>SUM(C16:J16)</f>
        <v>135</v>
      </c>
    </row>
    <row r="17" spans="1:11" ht="16.5" thickBot="1" x14ac:dyDescent="0.3">
      <c r="A17" s="15"/>
      <c r="B17" s="13" t="s">
        <v>102</v>
      </c>
      <c r="C17" s="14">
        <v>0</v>
      </c>
      <c r="D17" s="14">
        <f>SUM(D18:D18)</f>
        <v>50</v>
      </c>
      <c r="E17" s="16">
        <v>0</v>
      </c>
      <c r="F17" s="16">
        <f>SUM(F18:F18)</f>
        <v>89</v>
      </c>
      <c r="G17" s="16">
        <v>0</v>
      </c>
      <c r="H17" s="16">
        <v>0</v>
      </c>
      <c r="I17" s="16">
        <v>0</v>
      </c>
      <c r="J17" s="16">
        <v>0</v>
      </c>
      <c r="K17" s="16">
        <f>SUM(K18:K18)</f>
        <v>139</v>
      </c>
    </row>
    <row r="18" spans="1:11" ht="16.5" thickBot="1" x14ac:dyDescent="0.3">
      <c r="A18" s="24">
        <v>4</v>
      </c>
      <c r="B18" s="50" t="s">
        <v>101</v>
      </c>
      <c r="C18" s="56" t="s">
        <v>6</v>
      </c>
      <c r="D18" s="61">
        <v>50</v>
      </c>
      <c r="E18" s="35" t="s">
        <v>6</v>
      </c>
      <c r="F18" s="35">
        <v>89</v>
      </c>
      <c r="G18" s="35" t="s">
        <v>6</v>
      </c>
      <c r="H18" s="35" t="s">
        <v>6</v>
      </c>
      <c r="I18" s="35" t="s">
        <v>6</v>
      </c>
      <c r="J18" s="35" t="s">
        <v>6</v>
      </c>
      <c r="K18" s="27">
        <f>SUM(C18:J18)</f>
        <v>139</v>
      </c>
    </row>
    <row r="19" spans="1:11" ht="32.25" thickBot="1" x14ac:dyDescent="0.3">
      <c r="A19" s="12"/>
      <c r="B19" s="13" t="s">
        <v>64</v>
      </c>
      <c r="C19" s="14">
        <f t="shared" ref="C19:H19" si="1">SUM(C20:C24)</f>
        <v>30</v>
      </c>
      <c r="D19" s="14">
        <f t="shared" si="1"/>
        <v>210</v>
      </c>
      <c r="E19" s="14">
        <f t="shared" si="1"/>
        <v>0</v>
      </c>
      <c r="F19" s="14">
        <f t="shared" si="1"/>
        <v>0</v>
      </c>
      <c r="G19" s="14">
        <f t="shared" si="1"/>
        <v>0</v>
      </c>
      <c r="H19" s="14">
        <f t="shared" si="1"/>
        <v>67</v>
      </c>
      <c r="I19" s="16">
        <v>0</v>
      </c>
      <c r="J19" s="16">
        <v>0</v>
      </c>
      <c r="K19" s="14">
        <f>SUM(K20:K24)</f>
        <v>307</v>
      </c>
    </row>
    <row r="20" spans="1:11" ht="31.5" x14ac:dyDescent="0.25">
      <c r="A20" s="39">
        <v>8</v>
      </c>
      <c r="B20" s="54" t="s">
        <v>92</v>
      </c>
      <c r="C20" s="65">
        <v>30</v>
      </c>
      <c r="D20" s="39" t="s">
        <v>6</v>
      </c>
      <c r="E20" s="39" t="s">
        <v>6</v>
      </c>
      <c r="F20" s="39" t="s">
        <v>6</v>
      </c>
      <c r="G20" s="39" t="s">
        <v>6</v>
      </c>
      <c r="H20" s="39" t="s">
        <v>6</v>
      </c>
      <c r="I20" s="39" t="s">
        <v>6</v>
      </c>
      <c r="J20" s="39" t="s">
        <v>6</v>
      </c>
      <c r="K20" s="33">
        <f t="shared" ref="K20:K23" si="2">SUM(C20:J20)</f>
        <v>30</v>
      </c>
    </row>
    <row r="21" spans="1:11" ht="15.75" x14ac:dyDescent="0.25">
      <c r="A21" s="29">
        <v>9</v>
      </c>
      <c r="B21" s="52" t="s">
        <v>103</v>
      </c>
      <c r="C21" s="67" t="s">
        <v>6</v>
      </c>
      <c r="D21" s="29">
        <v>21</v>
      </c>
      <c r="E21" s="37" t="s">
        <v>6</v>
      </c>
      <c r="F21" s="37" t="s">
        <v>6</v>
      </c>
      <c r="G21" s="37" t="s">
        <v>6</v>
      </c>
      <c r="H21" s="32" t="s">
        <v>6</v>
      </c>
      <c r="I21" s="37" t="s">
        <v>6</v>
      </c>
      <c r="J21" s="37" t="s">
        <v>6</v>
      </c>
      <c r="K21" s="33">
        <f t="shared" ref="K21" si="3">SUM(C21:J21)</f>
        <v>21</v>
      </c>
    </row>
    <row r="22" spans="1:11" ht="31.5" x14ac:dyDescent="0.25">
      <c r="A22" s="29">
        <v>9</v>
      </c>
      <c r="B22" s="52" t="s">
        <v>23</v>
      </c>
      <c r="C22" s="67" t="s">
        <v>6</v>
      </c>
      <c r="D22" s="29">
        <v>20</v>
      </c>
      <c r="E22" s="37" t="s">
        <v>6</v>
      </c>
      <c r="F22" s="37" t="s">
        <v>6</v>
      </c>
      <c r="G22" s="37" t="s">
        <v>6</v>
      </c>
      <c r="H22" s="32" t="s">
        <v>6</v>
      </c>
      <c r="I22" s="37" t="s">
        <v>6</v>
      </c>
      <c r="J22" s="37" t="s">
        <v>6</v>
      </c>
      <c r="K22" s="33">
        <f t="shared" si="2"/>
        <v>20</v>
      </c>
    </row>
    <row r="23" spans="1:11" ht="47.25" x14ac:dyDescent="0.25">
      <c r="A23" s="29">
        <v>10</v>
      </c>
      <c r="B23" s="52" t="s">
        <v>93</v>
      </c>
      <c r="C23" s="67" t="s">
        <v>6</v>
      </c>
      <c r="D23" s="67">
        <v>72</v>
      </c>
      <c r="E23" s="67" t="s">
        <v>6</v>
      </c>
      <c r="F23" s="67" t="s">
        <v>6</v>
      </c>
      <c r="G23" s="67" t="s">
        <v>6</v>
      </c>
      <c r="H23" s="67" t="s">
        <v>6</v>
      </c>
      <c r="I23" s="67" t="s">
        <v>6</v>
      </c>
      <c r="J23" s="67" t="s">
        <v>6</v>
      </c>
      <c r="K23" s="42">
        <f t="shared" si="2"/>
        <v>72</v>
      </c>
    </row>
    <row r="24" spans="1:11" ht="48" thickBot="1" x14ac:dyDescent="0.3">
      <c r="A24" s="7">
        <v>11</v>
      </c>
      <c r="B24" s="51" t="s">
        <v>80</v>
      </c>
      <c r="C24" s="65" t="s">
        <v>6</v>
      </c>
      <c r="D24" s="62">
        <v>97</v>
      </c>
      <c r="E24" s="66" t="s">
        <v>6</v>
      </c>
      <c r="F24" s="66" t="s">
        <v>6</v>
      </c>
      <c r="G24" s="66" t="s">
        <v>6</v>
      </c>
      <c r="H24" s="7">
        <v>67</v>
      </c>
      <c r="I24" s="66" t="s">
        <v>6</v>
      </c>
      <c r="J24" s="66" t="s">
        <v>6</v>
      </c>
      <c r="K24" s="6">
        <f>SUM(C24:J24)</f>
        <v>164</v>
      </c>
    </row>
    <row r="25" spans="1:11" ht="16.5" thickBot="1" x14ac:dyDescent="0.3">
      <c r="A25" s="15"/>
      <c r="B25" s="18" t="s">
        <v>65</v>
      </c>
      <c r="C25" s="14">
        <v>0</v>
      </c>
      <c r="D25" s="14">
        <f>D26</f>
        <v>175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f t="shared" ref="K25" si="4">K26</f>
        <v>175</v>
      </c>
    </row>
    <row r="26" spans="1:11" ht="16.5" thickBot="1" x14ac:dyDescent="0.3">
      <c r="A26" s="7">
        <v>12</v>
      </c>
      <c r="B26" s="51" t="s">
        <v>24</v>
      </c>
      <c r="C26" s="56" t="s">
        <v>6</v>
      </c>
      <c r="D26" s="62">
        <v>175</v>
      </c>
      <c r="E26" s="35" t="s">
        <v>6</v>
      </c>
      <c r="F26" s="35" t="s">
        <v>6</v>
      </c>
      <c r="G26" s="35" t="s">
        <v>6</v>
      </c>
      <c r="H26" s="35" t="s">
        <v>6</v>
      </c>
      <c r="I26" s="35" t="s">
        <v>6</v>
      </c>
      <c r="J26" s="35" t="s">
        <v>6</v>
      </c>
      <c r="K26" s="6">
        <f>SUM(C26:J26)</f>
        <v>175</v>
      </c>
    </row>
    <row r="27" spans="1:11" ht="16.5" thickBot="1" x14ac:dyDescent="0.3">
      <c r="A27" s="12"/>
      <c r="B27" s="18" t="s">
        <v>66</v>
      </c>
      <c r="C27" s="14">
        <v>0</v>
      </c>
      <c r="D27" s="14">
        <f>D28</f>
        <v>39</v>
      </c>
      <c r="E27" s="16">
        <v>0</v>
      </c>
      <c r="F27" s="14">
        <f>SUM(F28:F28)</f>
        <v>0</v>
      </c>
      <c r="G27" s="16">
        <v>0</v>
      </c>
      <c r="H27" s="16">
        <v>0</v>
      </c>
      <c r="I27" s="16">
        <v>0</v>
      </c>
      <c r="J27" s="16">
        <v>0</v>
      </c>
      <c r="K27" s="14">
        <f>K28</f>
        <v>39</v>
      </c>
    </row>
    <row r="28" spans="1:11" ht="32.25" thickBot="1" x14ac:dyDescent="0.3">
      <c r="A28" s="28">
        <v>13</v>
      </c>
      <c r="B28" s="50" t="s">
        <v>76</v>
      </c>
      <c r="C28" s="56" t="s">
        <v>6</v>
      </c>
      <c r="D28" s="28">
        <v>39</v>
      </c>
      <c r="E28" s="35" t="s">
        <v>6</v>
      </c>
      <c r="F28" s="35">
        <v>0</v>
      </c>
      <c r="G28" s="35" t="s">
        <v>6</v>
      </c>
      <c r="H28" s="35" t="s">
        <v>6</v>
      </c>
      <c r="I28" s="35" t="s">
        <v>6</v>
      </c>
      <c r="J28" s="35" t="s">
        <v>6</v>
      </c>
      <c r="K28" s="27">
        <f>SUM(C28:J28)</f>
        <v>39</v>
      </c>
    </row>
    <row r="29" spans="1:11" ht="16.5" thickBot="1" x14ac:dyDescent="0.3">
      <c r="A29" s="8"/>
      <c r="B29" s="53" t="s">
        <v>67</v>
      </c>
      <c r="C29" s="63">
        <f>SUM(C30:C33)</f>
        <v>0</v>
      </c>
      <c r="D29" s="63">
        <f>SUM(D30:D33)</f>
        <v>228</v>
      </c>
      <c r="E29" s="63">
        <f t="shared" ref="E29:J29" si="5">SUM(E30:E33)</f>
        <v>0</v>
      </c>
      <c r="F29" s="63">
        <f>SUM(F30:F33)</f>
        <v>101</v>
      </c>
      <c r="G29" s="63">
        <f t="shared" si="5"/>
        <v>0</v>
      </c>
      <c r="H29" s="63">
        <f t="shared" si="5"/>
        <v>0</v>
      </c>
      <c r="I29" s="63">
        <f t="shared" si="5"/>
        <v>0</v>
      </c>
      <c r="J29" s="63">
        <f t="shared" si="5"/>
        <v>0</v>
      </c>
      <c r="K29" s="63">
        <f>SUM(K30:K33)</f>
        <v>329</v>
      </c>
    </row>
    <row r="30" spans="1:11" ht="31.5" x14ac:dyDescent="0.25">
      <c r="A30" s="28">
        <v>15</v>
      </c>
      <c r="B30" s="50" t="s">
        <v>26</v>
      </c>
      <c r="C30" s="56" t="s">
        <v>6</v>
      </c>
      <c r="D30" s="28">
        <v>10</v>
      </c>
      <c r="E30" s="35" t="s">
        <v>6</v>
      </c>
      <c r="F30" s="35">
        <v>18</v>
      </c>
      <c r="G30" s="35" t="s">
        <v>6</v>
      </c>
      <c r="H30" s="35" t="s">
        <v>6</v>
      </c>
      <c r="I30" s="35" t="s">
        <v>6</v>
      </c>
      <c r="J30" s="35" t="s">
        <v>6</v>
      </c>
      <c r="K30" s="27">
        <f>SUM(C30:J30)</f>
        <v>28</v>
      </c>
    </row>
    <row r="31" spans="1:11" ht="31.5" x14ac:dyDescent="0.25">
      <c r="A31" s="29">
        <v>16</v>
      </c>
      <c r="B31" s="52" t="s">
        <v>79</v>
      </c>
      <c r="C31" s="67" t="s">
        <v>6</v>
      </c>
      <c r="D31" s="29">
        <v>194</v>
      </c>
      <c r="E31" s="37" t="s">
        <v>6</v>
      </c>
      <c r="F31" s="76">
        <v>50</v>
      </c>
      <c r="G31" s="37" t="s">
        <v>6</v>
      </c>
      <c r="H31" s="37" t="s">
        <v>6</v>
      </c>
      <c r="I31" s="37" t="s">
        <v>6</v>
      </c>
      <c r="J31" s="37" t="s">
        <v>6</v>
      </c>
      <c r="K31" s="33">
        <f t="shared" ref="K31:K33" si="6">SUM(C31:J31)</f>
        <v>244</v>
      </c>
    </row>
    <row r="32" spans="1:11" ht="31.5" x14ac:dyDescent="0.25">
      <c r="A32" s="29">
        <v>17</v>
      </c>
      <c r="B32" s="52" t="s">
        <v>27</v>
      </c>
      <c r="C32" s="67" t="s">
        <v>6</v>
      </c>
      <c r="D32" s="29">
        <v>24</v>
      </c>
      <c r="E32" s="37" t="s">
        <v>6</v>
      </c>
      <c r="F32" s="32" t="s">
        <v>6</v>
      </c>
      <c r="G32" s="37" t="s">
        <v>6</v>
      </c>
      <c r="H32" s="37" t="s">
        <v>6</v>
      </c>
      <c r="I32" s="37" t="s">
        <v>6</v>
      </c>
      <c r="J32" s="37" t="s">
        <v>6</v>
      </c>
      <c r="K32" s="33">
        <f t="shared" si="6"/>
        <v>24</v>
      </c>
    </row>
    <row r="33" spans="1:11" ht="16.5" thickBot="1" x14ac:dyDescent="0.3">
      <c r="A33" s="62">
        <v>18</v>
      </c>
      <c r="B33" s="80" t="s">
        <v>97</v>
      </c>
      <c r="C33" s="61" t="s">
        <v>6</v>
      </c>
      <c r="D33" s="62" t="s">
        <v>6</v>
      </c>
      <c r="E33" s="79" t="s">
        <v>6</v>
      </c>
      <c r="F33" s="81">
        <v>33</v>
      </c>
      <c r="G33" s="79" t="s">
        <v>6</v>
      </c>
      <c r="H33" s="79" t="s">
        <v>6</v>
      </c>
      <c r="I33" s="79" t="s">
        <v>6</v>
      </c>
      <c r="J33" s="79" t="s">
        <v>6</v>
      </c>
      <c r="K33" s="82">
        <f t="shared" si="6"/>
        <v>33</v>
      </c>
    </row>
    <row r="34" spans="1:11" ht="16.5" thickBot="1" x14ac:dyDescent="0.3">
      <c r="A34" s="12"/>
      <c r="B34" s="53" t="s">
        <v>68</v>
      </c>
      <c r="C34" s="14">
        <v>0</v>
      </c>
      <c r="D34" s="14">
        <f>SUM(D35:D40)</f>
        <v>481</v>
      </c>
      <c r="E34" s="16">
        <v>0</v>
      </c>
      <c r="F34" s="16">
        <f>F39+F40</f>
        <v>6</v>
      </c>
      <c r="G34" s="16">
        <v>0</v>
      </c>
      <c r="H34" s="16">
        <v>0</v>
      </c>
      <c r="I34" s="16">
        <v>0</v>
      </c>
      <c r="J34" s="16">
        <v>0</v>
      </c>
      <c r="K34" s="16">
        <f>SUM(K35:K40)</f>
        <v>487</v>
      </c>
    </row>
    <row r="35" spans="1:11" ht="31.5" x14ac:dyDescent="0.25">
      <c r="A35" s="29">
        <v>19</v>
      </c>
      <c r="B35" s="52" t="s">
        <v>36</v>
      </c>
      <c r="C35" s="67" t="s">
        <v>6</v>
      </c>
      <c r="D35" s="29">
        <v>24</v>
      </c>
      <c r="E35" s="37" t="s">
        <v>6</v>
      </c>
      <c r="F35" s="37" t="s">
        <v>6</v>
      </c>
      <c r="G35" s="37" t="s">
        <v>6</v>
      </c>
      <c r="H35" s="37" t="s">
        <v>6</v>
      </c>
      <c r="I35" s="37" t="s">
        <v>6</v>
      </c>
      <c r="J35" s="37" t="s">
        <v>6</v>
      </c>
      <c r="K35" s="33">
        <f>SUM(C35:J35)</f>
        <v>24</v>
      </c>
    </row>
    <row r="36" spans="1:11" ht="31.5" x14ac:dyDescent="0.25">
      <c r="A36" s="29">
        <v>20</v>
      </c>
      <c r="B36" s="52" t="s">
        <v>37</v>
      </c>
      <c r="C36" s="67" t="s">
        <v>6</v>
      </c>
      <c r="D36" s="29">
        <v>45</v>
      </c>
      <c r="E36" s="37" t="s">
        <v>6</v>
      </c>
      <c r="F36" s="37" t="s">
        <v>6</v>
      </c>
      <c r="G36" s="37" t="s">
        <v>6</v>
      </c>
      <c r="H36" s="37" t="s">
        <v>6</v>
      </c>
      <c r="I36" s="37" t="s">
        <v>6</v>
      </c>
      <c r="J36" s="37" t="s">
        <v>6</v>
      </c>
      <c r="K36" s="33">
        <f t="shared" ref="K36:K40" si="7">SUM(C36:J36)</f>
        <v>45</v>
      </c>
    </row>
    <row r="37" spans="1:11" ht="15.75" x14ac:dyDescent="0.25">
      <c r="A37" s="29">
        <v>21</v>
      </c>
      <c r="B37" s="54" t="s">
        <v>38</v>
      </c>
      <c r="C37" s="67" t="s">
        <v>6</v>
      </c>
      <c r="D37" s="29">
        <v>21</v>
      </c>
      <c r="E37" s="37" t="s">
        <v>6</v>
      </c>
      <c r="F37" s="37" t="s">
        <v>6</v>
      </c>
      <c r="G37" s="37" t="s">
        <v>6</v>
      </c>
      <c r="H37" s="37" t="s">
        <v>6</v>
      </c>
      <c r="I37" s="37" t="s">
        <v>6</v>
      </c>
      <c r="J37" s="37" t="s">
        <v>6</v>
      </c>
      <c r="K37" s="42">
        <f t="shared" si="7"/>
        <v>21</v>
      </c>
    </row>
    <row r="38" spans="1:11" ht="31.5" x14ac:dyDescent="0.25">
      <c r="A38" s="39">
        <v>22</v>
      </c>
      <c r="B38" s="77" t="s">
        <v>39</v>
      </c>
      <c r="C38" s="67" t="s">
        <v>6</v>
      </c>
      <c r="D38" s="29">
        <v>169</v>
      </c>
      <c r="E38" s="37" t="s">
        <v>6</v>
      </c>
      <c r="F38" s="37" t="s">
        <v>6</v>
      </c>
      <c r="G38" s="37" t="s">
        <v>6</v>
      </c>
      <c r="H38" s="37" t="s">
        <v>6</v>
      </c>
      <c r="I38" s="37" t="s">
        <v>6</v>
      </c>
      <c r="J38" s="37" t="s">
        <v>6</v>
      </c>
      <c r="K38" s="42">
        <f t="shared" si="7"/>
        <v>169</v>
      </c>
    </row>
    <row r="39" spans="1:11" ht="15.75" x14ac:dyDescent="0.25">
      <c r="A39" s="29">
        <v>23</v>
      </c>
      <c r="B39" s="52" t="s">
        <v>94</v>
      </c>
      <c r="C39" s="67" t="s">
        <v>6</v>
      </c>
      <c r="D39" s="29">
        <v>68</v>
      </c>
      <c r="E39" s="37" t="s">
        <v>6</v>
      </c>
      <c r="F39" s="37">
        <v>1</v>
      </c>
      <c r="G39" s="37" t="s">
        <v>6</v>
      </c>
      <c r="H39" s="37" t="s">
        <v>6</v>
      </c>
      <c r="I39" s="37" t="s">
        <v>6</v>
      </c>
      <c r="J39" s="37" t="s">
        <v>6</v>
      </c>
      <c r="K39" s="42">
        <f>SUM(C39:J39)</f>
        <v>69</v>
      </c>
    </row>
    <row r="40" spans="1:11" ht="30" customHeight="1" thickBot="1" x14ac:dyDescent="0.3">
      <c r="A40" s="7">
        <v>24</v>
      </c>
      <c r="B40" s="51" t="s">
        <v>95</v>
      </c>
      <c r="C40" s="65" t="s">
        <v>6</v>
      </c>
      <c r="D40" s="62">
        <v>154</v>
      </c>
      <c r="E40" s="66" t="s">
        <v>6</v>
      </c>
      <c r="F40" s="66">
        <v>5</v>
      </c>
      <c r="G40" s="66" t="s">
        <v>6</v>
      </c>
      <c r="H40" s="66" t="s">
        <v>6</v>
      </c>
      <c r="I40" s="66" t="s">
        <v>6</v>
      </c>
      <c r="J40" s="66" t="s">
        <v>6</v>
      </c>
      <c r="K40" s="6">
        <f t="shared" si="7"/>
        <v>159</v>
      </c>
    </row>
    <row r="41" spans="1:11" ht="32.25" thickBot="1" x14ac:dyDescent="0.3">
      <c r="A41" s="12"/>
      <c r="B41" s="13" t="s">
        <v>69</v>
      </c>
      <c r="C41" s="14">
        <v>0</v>
      </c>
      <c r="D41" s="14">
        <f>D42</f>
        <v>92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f>K42</f>
        <v>92</v>
      </c>
    </row>
    <row r="42" spans="1:11" ht="16.5" thickBot="1" x14ac:dyDescent="0.3">
      <c r="A42" s="7">
        <v>25</v>
      </c>
      <c r="B42" s="51" t="s">
        <v>28</v>
      </c>
      <c r="C42" s="60" t="s">
        <v>6</v>
      </c>
      <c r="D42" s="49">
        <v>92</v>
      </c>
      <c r="E42" s="68" t="s">
        <v>6</v>
      </c>
      <c r="F42" s="69" t="s">
        <v>6</v>
      </c>
      <c r="G42" s="68" t="s">
        <v>6</v>
      </c>
      <c r="H42" s="68" t="s">
        <v>6</v>
      </c>
      <c r="I42" s="68" t="s">
        <v>6</v>
      </c>
      <c r="J42" s="68" t="s">
        <v>6</v>
      </c>
      <c r="K42" s="6">
        <f>SUM(C42:J42)</f>
        <v>92</v>
      </c>
    </row>
    <row r="43" spans="1:11" ht="16.5" thickBot="1" x14ac:dyDescent="0.3">
      <c r="A43" s="21"/>
      <c r="B43" s="55" t="s">
        <v>29</v>
      </c>
      <c r="C43" s="9">
        <f>C41+C34+C29+C27+C25+C19+C12+C10+C8+C5</f>
        <v>50</v>
      </c>
      <c r="D43" s="9">
        <f>D41+D34+D29+D27+D25+D19+D12+D10+D8+D5+D17</f>
        <v>2028</v>
      </c>
      <c r="E43" s="9">
        <f>E41+E34+E29+E27+E25+E19+E12+E10+E8+E5</f>
        <v>0</v>
      </c>
      <c r="F43" s="9">
        <f>F41+F34+F29+F27+F25+F19+F12+F10+F8+F5+F17</f>
        <v>268</v>
      </c>
      <c r="G43" s="9">
        <f>G41+G34+G29+G27+G25+G19+G12+G10+G8+G5</f>
        <v>0</v>
      </c>
      <c r="H43" s="9">
        <f>H41+H34+H29+H27+H25+H19+H12+H10+H8+H5</f>
        <v>67</v>
      </c>
      <c r="I43" s="9">
        <f>I41+I34+I29+I27+I25+I19+I12+I10+I8+I5</f>
        <v>0</v>
      </c>
      <c r="J43" s="9">
        <f>J41+J34+J29+J27+J25+J19+J12+J10+J8+J5</f>
        <v>0</v>
      </c>
      <c r="K43" s="9">
        <f>K41+K34+K29+K27+K25+K19+K12+K10+K8+K5+K17</f>
        <v>2413</v>
      </c>
    </row>
    <row r="44" spans="1:11" ht="37.5" customHeight="1" x14ac:dyDescent="0.25"/>
    <row r="45" spans="1:11" ht="18.75" customHeight="1" x14ac:dyDescent="0.25">
      <c r="B45" s="84" t="s">
        <v>71</v>
      </c>
      <c r="C45" s="83"/>
      <c r="D45" s="83"/>
      <c r="E45" s="83"/>
      <c r="F45" s="83"/>
      <c r="G45" s="94" t="s">
        <v>70</v>
      </c>
      <c r="H45" s="94"/>
      <c r="I45" s="94"/>
      <c r="J45" s="94"/>
    </row>
  </sheetData>
  <mergeCells count="7">
    <mergeCell ref="K3:K4"/>
    <mergeCell ref="G45:J45"/>
    <mergeCell ref="A1:J1"/>
    <mergeCell ref="A3:A4"/>
    <mergeCell ref="B3:B4"/>
    <mergeCell ref="C3:F3"/>
    <mergeCell ref="G3:J3"/>
  </mergeCells>
  <pageMargins left="0.70866141732283472" right="0.70866141732283472" top="0.74803149606299213" bottom="0.35433070866141736" header="0.31496062992125984" footer="0.31496062992125984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01.03</vt:lpstr>
      <vt:lpstr>01.05</vt:lpstr>
      <vt:lpstr>01.07</vt:lpstr>
      <vt:lpstr>07.09</vt:lpstr>
      <vt:lpstr>20.03</vt:lpstr>
      <vt:lpstr>01.11</vt:lpstr>
      <vt:lpstr>01.04</vt:lpstr>
      <vt:lpstr>'01.03'!Область_печати</vt:lpstr>
      <vt:lpstr>'01.04'!Область_печати</vt:lpstr>
      <vt:lpstr>'01.05'!Область_печати</vt:lpstr>
      <vt:lpstr>'01.07'!Область_печати</vt:lpstr>
      <vt:lpstr>'01.11'!Область_печати</vt:lpstr>
      <vt:lpstr>'07.09'!Область_печати</vt:lpstr>
      <vt:lpstr>'20.03'!Область_печати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Ирена</dc:creator>
  <cp:lastModifiedBy>admin</cp:lastModifiedBy>
  <cp:lastPrinted>2025-12-09T07:51:59Z</cp:lastPrinted>
  <dcterms:created xsi:type="dcterms:W3CDTF">2020-01-16T13:31:42Z</dcterms:created>
  <dcterms:modified xsi:type="dcterms:W3CDTF">2026-05-06T11:54:49Z</dcterms:modified>
</cp:coreProperties>
</file>